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3\4TO TRIM 2023\PRESUPUESTALES\"/>
    </mc:Choice>
  </mc:AlternateContent>
  <bookViews>
    <workbookView xWindow="-105" yWindow="-105" windowWidth="19410" windowHeight="10410"/>
  </bookViews>
  <sheets>
    <sheet name="EAEPE_COG" sheetId="1" r:id="rId1"/>
  </sheets>
  <definedNames>
    <definedName name="ANEXO">#REF!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0" i="1" l="1"/>
  <c r="H40" i="1" s="1"/>
  <c r="E68" i="1" l="1"/>
  <c r="E63" i="1"/>
  <c r="E64" i="1"/>
  <c r="E65" i="1"/>
  <c r="E66" i="1"/>
  <c r="E67" i="1"/>
  <c r="E62" i="1"/>
  <c r="E58" i="1"/>
  <c r="C61" i="1"/>
  <c r="E44" i="1"/>
  <c r="H44" i="1" s="1"/>
  <c r="E59" i="1"/>
  <c r="E60" i="1"/>
  <c r="E13" i="1" l="1"/>
  <c r="H68" i="1" l="1"/>
  <c r="H13" i="1"/>
  <c r="G15" i="1"/>
  <c r="F15" i="1"/>
  <c r="D15" i="1"/>
  <c r="C15" i="1"/>
  <c r="G24" i="1"/>
  <c r="F24" i="1"/>
  <c r="D24" i="1"/>
  <c r="C24" i="1"/>
  <c r="G34" i="1"/>
  <c r="F34" i="1"/>
  <c r="D34" i="1"/>
  <c r="C34" i="1"/>
  <c r="G38" i="1"/>
  <c r="F38" i="1"/>
  <c r="D38" i="1"/>
  <c r="C38" i="1"/>
  <c r="G46" i="1"/>
  <c r="F46" i="1"/>
  <c r="D46" i="1"/>
  <c r="C46" i="1"/>
  <c r="G49" i="1"/>
  <c r="F49" i="1"/>
  <c r="D49" i="1"/>
  <c r="C49" i="1"/>
  <c r="G57" i="1"/>
  <c r="F57" i="1"/>
  <c r="D57" i="1"/>
  <c r="C57" i="1"/>
  <c r="G61" i="1"/>
  <c r="F61" i="1"/>
  <c r="D61" i="1"/>
  <c r="E61" i="1" s="1"/>
  <c r="G9" i="1"/>
  <c r="F9" i="1"/>
  <c r="D9" i="1"/>
  <c r="H67" i="1"/>
  <c r="H66" i="1"/>
  <c r="H65" i="1"/>
  <c r="H64" i="1"/>
  <c r="H63" i="1"/>
  <c r="H62" i="1"/>
  <c r="H60" i="1"/>
  <c r="H59" i="1"/>
  <c r="H58" i="1"/>
  <c r="E56" i="1"/>
  <c r="H56" i="1" s="1"/>
  <c r="E55" i="1"/>
  <c r="H55" i="1" s="1"/>
  <c r="E54" i="1"/>
  <c r="H54" i="1" s="1"/>
  <c r="E53" i="1"/>
  <c r="H53" i="1" s="1"/>
  <c r="E52" i="1"/>
  <c r="H52" i="1" s="1"/>
  <c r="E51" i="1"/>
  <c r="H51" i="1" s="1"/>
  <c r="E50" i="1"/>
  <c r="H50" i="1" s="1"/>
  <c r="E48" i="1"/>
  <c r="H48" i="1" s="1"/>
  <c r="E47" i="1"/>
  <c r="H47" i="1" s="1"/>
  <c r="E45" i="1"/>
  <c r="H45" i="1" s="1"/>
  <c r="E43" i="1"/>
  <c r="H43" i="1" s="1"/>
  <c r="E42" i="1"/>
  <c r="H42" i="1" s="1"/>
  <c r="E41" i="1"/>
  <c r="H41" i="1" s="1"/>
  <c r="E39" i="1"/>
  <c r="H39" i="1" s="1"/>
  <c r="E37" i="1"/>
  <c r="H37" i="1" s="1"/>
  <c r="E36" i="1"/>
  <c r="H36" i="1" s="1"/>
  <c r="E35" i="1"/>
  <c r="H35" i="1" s="1"/>
  <c r="E33" i="1"/>
  <c r="H33" i="1" s="1"/>
  <c r="E32" i="1"/>
  <c r="H32" i="1" s="1"/>
  <c r="E31" i="1"/>
  <c r="H31" i="1" s="1"/>
  <c r="E30" i="1"/>
  <c r="H30" i="1" s="1"/>
  <c r="E29" i="1"/>
  <c r="H29" i="1" s="1"/>
  <c r="E28" i="1"/>
  <c r="H28" i="1" s="1"/>
  <c r="E27" i="1"/>
  <c r="H27" i="1" s="1"/>
  <c r="E26" i="1"/>
  <c r="H26" i="1" s="1"/>
  <c r="E25" i="1"/>
  <c r="H25" i="1" s="1"/>
  <c r="E23" i="1"/>
  <c r="H23" i="1" s="1"/>
  <c r="E22" i="1"/>
  <c r="H22" i="1" s="1"/>
  <c r="E21" i="1"/>
  <c r="H21" i="1" s="1"/>
  <c r="E20" i="1"/>
  <c r="H20" i="1" s="1"/>
  <c r="E19" i="1"/>
  <c r="H19" i="1" s="1"/>
  <c r="E18" i="1"/>
  <c r="H18" i="1" s="1"/>
  <c r="E17" i="1"/>
  <c r="H17" i="1" s="1"/>
  <c r="E16" i="1"/>
  <c r="H16" i="1" s="1"/>
  <c r="E14" i="1"/>
  <c r="H14" i="1" s="1"/>
  <c r="E12" i="1"/>
  <c r="H12" i="1" s="1"/>
  <c r="E11" i="1"/>
  <c r="H11" i="1" s="1"/>
  <c r="E10" i="1"/>
  <c r="H10" i="1" s="1"/>
  <c r="C9" i="1"/>
  <c r="C69" i="1" l="1"/>
  <c r="H61" i="1"/>
  <c r="E57" i="1"/>
  <c r="H57" i="1" s="1"/>
  <c r="E49" i="1"/>
  <c r="H49" i="1" s="1"/>
  <c r="E24" i="1"/>
  <c r="H24" i="1" s="1"/>
  <c r="E34" i="1"/>
  <c r="H34" i="1" s="1"/>
  <c r="E15" i="1"/>
  <c r="H15" i="1" s="1"/>
  <c r="F69" i="1"/>
  <c r="G69" i="1"/>
  <c r="D69" i="1"/>
  <c r="E46" i="1"/>
  <c r="H46" i="1" s="1"/>
  <c r="E9" i="1"/>
  <c r="H9" i="1" s="1"/>
  <c r="E38" i="1"/>
  <c r="H38" i="1" s="1"/>
  <c r="E69" i="1" l="1"/>
  <c r="H69" i="1" s="1"/>
</calcChain>
</file>

<file path=xl/sharedStrings.xml><?xml version="1.0" encoding="utf-8"?>
<sst xmlns="http://schemas.openxmlformats.org/spreadsheetml/2006/main" count="76" uniqueCount="76">
  <si>
    <t>ASEC_EAEPEDCOG_2doTRIM_T0</t>
  </si>
  <si>
    <t xml:space="preserve">Estado Analítico del Ejercicio del Presupuesto de Egresos </t>
  </si>
  <si>
    <t xml:space="preserve">Clasificación por Objeto del Gasto (Capítulo y Concepto) </t>
  </si>
  <si>
    <t>Concepto</t>
  </si>
  <si>
    <t>Egresos</t>
  </si>
  <si>
    <t xml:space="preserve">Subejercicio </t>
  </si>
  <si>
    <t xml:space="preserve">Aprobado </t>
  </si>
  <si>
    <t xml:space="preserve">Ampliaciones/ (Reducciones) </t>
  </si>
  <si>
    <t xml:space="preserve">Modificado </t>
  </si>
  <si>
    <t>Devengado</t>
  </si>
  <si>
    <t xml:space="preserve">Pagado </t>
  </si>
  <si>
    <t>3 = (1+2)</t>
  </si>
  <si>
    <t>6 = ( 3 - 4)</t>
  </si>
  <si>
    <t xml:space="preserve">Servicios Personales 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</si>
  <si>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</si>
  <si>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</si>
  <si>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</si>
  <si>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</si>
  <si>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</si>
  <si>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</si>
  <si>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</si>
  <si>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</si>
  <si>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</si>
  <si>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</si>
  <si>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</si>
  <si>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</si>
  <si>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</si>
  <si>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Herramientas, Refacciones y Accesorios Menores</t>
  </si>
  <si>
    <t>Servicios Generales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</si>
  <si>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</si>
  <si>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</si>
  <si>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</si>
  <si>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</si>
  <si>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</si>
  <si>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</si>
  <si>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 xml:space="preserve"> Servicios de Traslado y Viáticos</t>
  </si>
  <si>
    <t>Servicios Oficiales</t>
  </si>
  <si>
    <t>Otros Servicios Generales</t>
  </si>
  <si>
    <t xml:space="preserve">Transferencias, Asignaciones, Subsidios y Otras Ayudas </t>
  </si>
  <si>
    <t>Ayudas Sociales</t>
  </si>
  <si>
    <t>Pensiones y Jubilaciones</t>
  </si>
  <si>
    <t>Donativos</t>
  </si>
  <si>
    <t>Bienes Muebles, Inmuebles e Intangibles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</si>
  <si>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</si>
  <si>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</si>
  <si>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</si>
  <si>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</si>
  <si>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Maquinaria, Otros Equipos y Herramientas</t>
  </si>
  <si>
    <t>Activos Intangibles</t>
  </si>
  <si>
    <t xml:space="preserve"> Inversión Pública </t>
  </si>
  <si>
    <t>Obra Pública en Bienes de Dominio Público</t>
  </si>
  <si>
    <t>Obra Pública en Bienes Propios</t>
  </si>
  <si>
    <t xml:space="preserve"> Inversiones Financieras y Otras Provisiones 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</si>
  <si>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</si>
  <si>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</si>
  <si>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</si>
  <si>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</si>
  <si>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</si>
  <si>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</si>
  <si>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</si>
  <si>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 y Aportaciones (H=h1+h2+h3)</t>
  </si>
  <si>
    <t>Participaciones</t>
  </si>
  <si>
    <t>Aportaciones</t>
  </si>
  <si>
    <t>Convenios</t>
  </si>
  <si>
    <t>Deuda Pública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</si>
  <si>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</si>
  <si>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</si>
  <si>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</si>
  <si>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</si>
  <si>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</si>
  <si>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</si>
  <si>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</si>
  <si>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</si>
  <si>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>Junta Municipal de Agua y Saneamiento de Juarez</t>
  </si>
  <si>
    <t>Bienes Inmuebles</t>
  </si>
  <si>
    <t>Del 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</si>
</sst>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49">
    <xf numFmtId="0" fontId="0" fillId="0" borderId="0" xfId="0"/>
    <xf numFmtId="0" fontId="2" fillId="0" borderId="0" xfId="0" applyFont="1"/>
    <xf numFmtId="0" fontId="3" fillId="0" borderId="0" xfId="0" applyFont="1"/>
    <xf numFmtId="49" fontId="4" fillId="2" borderId="10" xfId="0" applyNumberFormat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49" fontId="4" fillId="2" borderId="13" xfId="0" applyNumberFormat="1" applyFont="1" applyFill="1" applyBorder="1" applyAlignment="1">
      <alignment horizontal="center" vertical="center" wrapText="1"/>
    </xf>
    <xf numFmtId="164" fontId="5" fillId="0" borderId="14" xfId="1" applyNumberFormat="1" applyFont="1" applyFill="1" applyBorder="1" applyAlignment="1" applyProtection="1">
      <alignment horizontal="right" vertical="center"/>
      <protection locked="0"/>
    </xf>
    <xf numFmtId="164" fontId="5" fillId="0" borderId="9" xfId="1" applyNumberFormat="1" applyFont="1" applyFill="1" applyBorder="1" applyAlignment="1" applyProtection="1">
      <alignment horizontal="right" vertical="center"/>
      <protection locked="0"/>
    </xf>
    <xf numFmtId="164" fontId="5" fillId="0" borderId="11" xfId="1" applyNumberFormat="1" applyFont="1" applyFill="1" applyBorder="1" applyAlignment="1" applyProtection="1">
      <alignment horizontal="right" vertical="center"/>
      <protection locked="0"/>
    </xf>
    <xf numFmtId="164" fontId="5" fillId="0" borderId="10" xfId="1" applyNumberFormat="1" applyFont="1" applyFill="1" applyBorder="1" applyAlignment="1" applyProtection="1">
      <alignment horizontal="right" vertical="center"/>
      <protection locked="0"/>
    </xf>
    <xf numFmtId="164" fontId="4" fillId="0" borderId="14" xfId="1" applyNumberFormat="1" applyFont="1" applyFill="1" applyBorder="1" applyAlignment="1" applyProtection="1">
      <alignment horizontal="right" vertical="center"/>
    </xf>
    <xf numFmtId="164" fontId="4" fillId="0" borderId="9" xfId="1" applyNumberFormat="1" applyFont="1" applyFill="1" applyBorder="1" applyAlignment="1" applyProtection="1">
      <alignment horizontal="right" vertical="center"/>
    </xf>
    <xf numFmtId="164" fontId="5" fillId="0" borderId="9" xfId="1" applyNumberFormat="1" applyFont="1" applyFill="1" applyBorder="1" applyAlignment="1" applyProtection="1">
      <alignment horizontal="right" vertical="center"/>
    </xf>
    <xf numFmtId="164" fontId="5" fillId="0" borderId="10" xfId="1" applyNumberFormat="1" applyFont="1" applyFill="1" applyBorder="1" applyAlignment="1" applyProtection="1">
      <alignment horizontal="right" vertical="center"/>
    </xf>
    <xf numFmtId="164" fontId="4" fillId="0" borderId="8" xfId="1" applyNumberFormat="1" applyFont="1" applyFill="1" applyBorder="1" applyAlignment="1" applyProtection="1">
      <alignment horizontal="right" vertical="center"/>
    </xf>
    <xf numFmtId="164" fontId="2" fillId="0" borderId="0" xfId="0" applyNumberFormat="1" applyFont="1"/>
    <xf numFmtId="4" fontId="2" fillId="0" borderId="0" xfId="0" applyNumberFormat="1" applyFont="1"/>
    <xf numFmtId="164" fontId="5" fillId="0" borderId="14" xfId="1" applyNumberFormat="1" applyFont="1" applyFill="1" applyBorder="1" applyAlignment="1" applyProtection="1">
      <alignment horizontal="right" vertical="center"/>
    </xf>
    <xf numFmtId="0" fontId="5" fillId="0" borderId="12" xfId="0" applyFont="1" applyBorder="1" applyAlignment="1">
      <alignment horizontal="left" vertical="center" wrapText="1" indent="4"/>
    </xf>
    <xf numFmtId="0" fontId="4" fillId="0" borderId="5" xfId="0" applyFont="1" applyBorder="1" applyAlignment="1">
      <alignment horizontal="center"/>
    </xf>
    <xf numFmtId="164" fontId="4" fillId="0" borderId="13" xfId="0" applyNumberFormat="1" applyFont="1" applyBorder="1"/>
    <xf numFmtId="0" fontId="4" fillId="0" borderId="3" xfId="0" applyFont="1" applyBorder="1" applyAlignment="1">
      <alignment vertical="center"/>
    </xf>
    <xf numFmtId="0" fontId="5" fillId="0" borderId="3" xfId="0" applyFont="1" applyBorder="1" applyAlignment="1">
      <alignment horizontal="left" vertical="center" indent="4"/>
    </xf>
    <xf numFmtId="0" fontId="5" fillId="0" borderId="3" xfId="0" applyFont="1" applyBorder="1" applyAlignment="1">
      <alignment horizontal="left" vertical="center" wrapText="1" indent="4"/>
    </xf>
    <xf numFmtId="0" fontId="4" fillId="0" borderId="3" xfId="0" applyFont="1" applyBorder="1" applyAlignment="1">
      <alignment vertical="center" wrapText="1"/>
    </xf>
    <xf numFmtId="49" fontId="4" fillId="2" borderId="1" xfId="0" applyNumberFormat="1" applyFont="1" applyFill="1" applyBorder="1" applyAlignment="1" applyProtection="1">
      <alignment horizontal="center" vertical="center"/>
      <protection locked="0"/>
    </xf>
    <xf numFmtId="49" fontId="4" fillId="2" borderId="2" xfId="0" applyNumberFormat="1" applyFont="1" applyFill="1" applyBorder="1" applyAlignment="1" applyProtection="1">
      <alignment horizontal="center" vertical="center"/>
      <protection locked="0"/>
    </xf>
    <xf numFmtId="49" fontId="4" fillId="2" borderId="4" xfId="0" applyNumberFormat="1" applyFont="1" applyFill="1" applyBorder="1" applyAlignment="1" applyProtection="1">
      <alignment horizontal="center" vertical="center"/>
      <protection locked="0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49" fontId="4" fillId="2" borderId="9" xfId="0" applyNumberFormat="1" applyFont="1" applyFill="1" applyBorder="1" applyAlignment="1">
      <alignment horizontal="center" vertical="center"/>
    </xf>
    <xf numFmtId="49" fontId="4" fillId="2" borderId="12" xfId="0" applyNumberFormat="1" applyFont="1" applyFill="1" applyBorder="1" applyAlignment="1" applyProtection="1">
      <alignment horizontal="center" vertical="center"/>
      <protection locked="0"/>
    </xf>
    <xf numFmtId="49" fontId="4" fillId="2" borderId="15" xfId="0" applyNumberFormat="1" applyFont="1" applyFill="1" applyBorder="1" applyAlignment="1" applyProtection="1">
      <alignment horizontal="center" vertical="center"/>
      <protection locked="0"/>
    </xf>
    <xf numFmtId="49" fontId="4" fillId="2" borderId="16" xfId="0" applyNumberFormat="1" applyFont="1" applyFill="1" applyBorder="1" applyAlignment="1" applyProtection="1">
      <alignment horizontal="center" vertical="center"/>
      <protection locked="0"/>
    </xf>
    <xf numFmtId="49" fontId="4" fillId="2" borderId="8" xfId="0" applyNumberFormat="1" applyFont="1" applyFill="1" applyBorder="1" applyAlignment="1">
      <alignment horizontal="center" vertical="center"/>
    </xf>
    <xf numFmtId="49" fontId="4" fillId="2" borderId="14" xfId="0" applyNumberFormat="1" applyFont="1" applyFill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43" fontId="2" fillId="0" borderId="0" xfId="1" applyFont="1"/>
    <xf numFmtId="0" fontId="2" fillId="0" borderId="0" xfId="0" applyFont="1" applyFill="1"/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164" fontId="4" fillId="0" borderId="13" xfId="0" applyNumberFormat="1" applyFont="1" applyFill="1" applyBorder="1"/>
    <xf numFmtId="164" fontId="2" fillId="0" borderId="0" xfId="0" applyNumberFormat="1" applyFont="1" applyFill="1"/>
    <xf numFmtId="4" fontId="2" fillId="0" borderId="0" xfId="0" applyNumberFormat="1" applyFont="1" applyFill="1"/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AEPE_COG">
    <pageSetUpPr fitToPage="1"/>
  </sheetPr>
  <dimension ref="B1:J75"/>
  <sheetViews>
    <sheetView tabSelected="1" workbookViewId="0">
      <selection activeCell="E15" sqref="E15"/>
    </sheetView>
  </sheetViews>
  <sheetFormatPr baseColWidth="10" defaultColWidth="11.42578125" defaultRowHeight="12" x14ac:dyDescent="0.2"/>
  <cols>
    <col min="1" max="1" width="4.7109375" style="1" customWidth="1"/>
    <col min="2" max="2" width="58.7109375" style="1" customWidth="1"/>
    <col min="3" max="3" width="15.140625" style="1" bestFit="1" customWidth="1"/>
    <col min="4" max="4" width="14.28515625" style="1" bestFit="1" customWidth="1"/>
    <col min="5" max="5" width="15.140625" style="1" bestFit="1" customWidth="1"/>
    <col min="6" max="6" width="15.140625" style="43" bestFit="1" customWidth="1"/>
    <col min="7" max="7" width="15.140625" style="1" bestFit="1" customWidth="1"/>
    <col min="8" max="8" width="14.42578125" style="1" bestFit="1" customWidth="1"/>
    <col min="9" max="9" width="1.42578125" style="1" customWidth="1"/>
    <col min="10" max="10" width="13.42578125" style="42" customWidth="1"/>
    <col min="11" max="16384" width="11.42578125" style="1"/>
  </cols>
  <sheetData>
    <row r="1" spans="2:9" ht="15" customHeight="1" thickBot="1" x14ac:dyDescent="0.3">
      <c r="I1" s="2" t="s">
        <v>0</v>
      </c>
    </row>
    <row r="2" spans="2:9" ht="15" customHeight="1" x14ac:dyDescent="0.25">
      <c r="B2" s="25" t="s">
        <v>73</v>
      </c>
      <c r="C2" s="26"/>
      <c r="D2" s="26"/>
      <c r="E2" s="26"/>
      <c r="F2" s="26"/>
      <c r="G2" s="26"/>
      <c r="H2" s="27"/>
    </row>
    <row r="3" spans="2:9" x14ac:dyDescent="0.2">
      <c r="B3" s="28" t="s">
        <v>1</v>
      </c>
      <c r="C3" s="29"/>
      <c r="D3" s="29"/>
      <c r="E3" s="29"/>
      <c r="F3" s="29"/>
      <c r="G3" s="29"/>
      <c r="H3" s="30"/>
    </row>
    <row r="4" spans="2:9" x14ac:dyDescent="0.2">
      <c r="B4" s="28" t="s">
        <v>2</v>
      </c>
      <c r="C4" s="29"/>
      <c r="D4" s="29"/>
      <c r="E4" s="29"/>
      <c r="F4" s="29"/>
      <c r="G4" s="29"/>
      <c r="H4" s="30"/>
    </row>
    <row r="5" spans="2:9" ht="12.6" thickBot="1" x14ac:dyDescent="0.3">
      <c r="B5" s="31" t="s">
        <v>75</v>
      </c>
      <c r="C5" s="32"/>
      <c r="D5" s="32"/>
      <c r="E5" s="32"/>
      <c r="F5" s="32"/>
      <c r="G5" s="32"/>
      <c r="H5" s="33"/>
    </row>
    <row r="6" spans="2:9" ht="12.75" thickBot="1" x14ac:dyDescent="0.25">
      <c r="B6" s="34" t="s">
        <v>3</v>
      </c>
      <c r="C6" s="37" t="s">
        <v>4</v>
      </c>
      <c r="D6" s="38"/>
      <c r="E6" s="38"/>
      <c r="F6" s="38"/>
      <c r="G6" s="39"/>
      <c r="H6" s="40" t="s">
        <v>5</v>
      </c>
    </row>
    <row r="7" spans="2:9" ht="24.75" thickBot="1" x14ac:dyDescent="0.25">
      <c r="B7" s="35"/>
      <c r="C7" s="3" t="s">
        <v>6</v>
      </c>
      <c r="D7" s="3" t="s">
        <v>7</v>
      </c>
      <c r="E7" s="3" t="s">
        <v>8</v>
      </c>
      <c r="F7" s="44" t="s">
        <v>9</v>
      </c>
      <c r="G7" s="3" t="s">
        <v>10</v>
      </c>
      <c r="H7" s="41"/>
    </row>
    <row r="8" spans="2:9" ht="15.75" customHeight="1" thickBot="1" x14ac:dyDescent="0.25">
      <c r="B8" s="36"/>
      <c r="C8" s="4">
        <v>1</v>
      </c>
      <c r="D8" s="4">
        <v>2</v>
      </c>
      <c r="E8" s="4" t="s">
        <v>11</v>
      </c>
      <c r="F8" s="45">
        <v>4</v>
      </c>
      <c r="G8" s="4">
        <v>5</v>
      </c>
      <c r="H8" s="5" t="s">
        <v>12</v>
      </c>
    </row>
    <row r="9" spans="2:9" ht="24" customHeight="1" x14ac:dyDescent="0.25">
      <c r="B9" s="21" t="s">
        <v>13</v>
      </c>
      <c r="C9" s="10">
        <f>SUM(C10:C14)</f>
        <v>775319258</v>
      </c>
      <c r="D9" s="10">
        <f>SUM(D10:D14)</f>
        <v>71742393</v>
      </c>
      <c r="E9" s="10">
        <f t="shared" ref="E9:E23" si="0">C9+D9</f>
        <v>847061651</v>
      </c>
      <c r="F9" s="10">
        <f>SUM(F10:F14)</f>
        <v>857406542.93000007</v>
      </c>
      <c r="G9" s="10">
        <f>SUM(G10:G14)</f>
        <v>834142898.37</v>
      </c>
      <c r="H9" s="10">
        <f t="shared" ref="H9:H34" si="1">E9-F9</f>
        <v>-10344891.930000067</v>
      </c>
    </row>
    <row r="10" spans="2:9" ht="12" customHeight="1" x14ac:dyDescent="0.2">
      <c r="B10" s="22" t="s">
        <v>14</v>
      </c>
      <c r="C10" s="6">
        <v>365041985</v>
      </c>
      <c r="D10" s="7">
        <v>25400040</v>
      </c>
      <c r="E10" s="12">
        <f t="shared" si="0"/>
        <v>390442025</v>
      </c>
      <c r="F10" s="6">
        <v>358531469.88999999</v>
      </c>
      <c r="G10" s="6">
        <v>358517746.06999999</v>
      </c>
      <c r="H10" s="17">
        <f t="shared" si="1"/>
        <v>31910555.110000014</v>
      </c>
    </row>
    <row r="11" spans="2:9" ht="12" customHeight="1" x14ac:dyDescent="0.2">
      <c r="B11" s="22" t="s">
        <v>15</v>
      </c>
      <c r="C11" s="6">
        <v>16730272</v>
      </c>
      <c r="D11" s="7">
        <v>0</v>
      </c>
      <c r="E11" s="12">
        <f t="shared" si="0"/>
        <v>16730272</v>
      </c>
      <c r="F11" s="6">
        <v>24818904.120000001</v>
      </c>
      <c r="G11" s="6">
        <v>24818904.120000001</v>
      </c>
      <c r="H11" s="17">
        <f t="shared" si="1"/>
        <v>-8088632.120000001</v>
      </c>
    </row>
    <row r="12" spans="2:9" ht="12" customHeight="1" x14ac:dyDescent="0.25">
      <c r="B12" s="22" t="s">
        <v>16</v>
      </c>
      <c r="C12" s="6">
        <v>104626418</v>
      </c>
      <c r="D12" s="7">
        <v>17771850</v>
      </c>
      <c r="E12" s="12">
        <f t="shared" si="0"/>
        <v>122398268</v>
      </c>
      <c r="F12" s="6">
        <v>135130141.86000001</v>
      </c>
      <c r="G12" s="6">
        <v>127827389.47</v>
      </c>
      <c r="H12" s="17">
        <f t="shared" si="1"/>
        <v>-12731873.860000014</v>
      </c>
    </row>
    <row r="13" spans="2:9" ht="12" customHeight="1" x14ac:dyDescent="0.25">
      <c r="B13" s="22" t="s">
        <v>17</v>
      </c>
      <c r="C13" s="6">
        <v>107137579</v>
      </c>
      <c r="D13" s="7">
        <v>3136520</v>
      </c>
      <c r="E13" s="12">
        <f t="shared" si="0"/>
        <v>110274099</v>
      </c>
      <c r="F13" s="6">
        <v>125449426.06</v>
      </c>
      <c r="G13" s="6">
        <v>120363138.38</v>
      </c>
      <c r="H13" s="17">
        <f t="shared" si="1"/>
        <v>-15175327.060000002</v>
      </c>
    </row>
    <row r="14" spans="2:9" ht="12" customHeight="1" x14ac:dyDescent="0.2">
      <c r="B14" s="22" t="s">
        <v>18</v>
      </c>
      <c r="C14" s="6">
        <v>181783004</v>
      </c>
      <c r="D14" s="7">
        <v>25433983</v>
      </c>
      <c r="E14" s="12">
        <f t="shared" si="0"/>
        <v>207216987</v>
      </c>
      <c r="F14" s="6">
        <v>213476601</v>
      </c>
      <c r="G14" s="6">
        <v>202615720.33000001</v>
      </c>
      <c r="H14" s="17">
        <f t="shared" si="1"/>
        <v>-6259614</v>
      </c>
    </row>
    <row r="15" spans="2:9" ht="24" customHeight="1" x14ac:dyDescent="0.25">
      <c r="B15" s="21" t="s">
        <v>19</v>
      </c>
      <c r="C15" s="10">
        <f>SUM(C16:C23)</f>
        <v>233534834</v>
      </c>
      <c r="D15" s="10">
        <f>SUM(D16:D23)</f>
        <v>-4258431</v>
      </c>
      <c r="E15" s="10">
        <f t="shared" si="0"/>
        <v>229276403</v>
      </c>
      <c r="F15" s="10">
        <f>SUM(F16:F23)</f>
        <v>224111283.25999999</v>
      </c>
      <c r="G15" s="10">
        <f>SUM(G16:G23)</f>
        <v>225041759.20999998</v>
      </c>
      <c r="H15" s="10">
        <f t="shared" si="1"/>
        <v>5165119.7400000095</v>
      </c>
    </row>
    <row r="16" spans="2:9" ht="24" x14ac:dyDescent="0.2">
      <c r="B16" s="23" t="s">
        <v>20</v>
      </c>
      <c r="C16" s="6">
        <v>4277326</v>
      </c>
      <c r="D16" s="7">
        <v>0</v>
      </c>
      <c r="E16" s="12">
        <f t="shared" si="0"/>
        <v>4277326</v>
      </c>
      <c r="F16" s="6">
        <v>6257092.0800000001</v>
      </c>
      <c r="G16" s="6">
        <v>6257087.0800000001</v>
      </c>
      <c r="H16" s="17">
        <f t="shared" si="1"/>
        <v>-1979766.08</v>
      </c>
    </row>
    <row r="17" spans="2:8" ht="12" customHeight="1" x14ac:dyDescent="0.25">
      <c r="B17" s="23" t="s">
        <v>21</v>
      </c>
      <c r="C17" s="6">
        <v>499400</v>
      </c>
      <c r="D17" s="7">
        <v>0</v>
      </c>
      <c r="E17" s="12">
        <f t="shared" si="0"/>
        <v>499400</v>
      </c>
      <c r="F17" s="6">
        <v>659283.15</v>
      </c>
      <c r="G17" s="6">
        <v>659197.44999999995</v>
      </c>
      <c r="H17" s="17">
        <f t="shared" si="1"/>
        <v>-159883.15000000002</v>
      </c>
    </row>
    <row r="18" spans="2:8" ht="12" customHeight="1" x14ac:dyDescent="0.2">
      <c r="B18" s="23" t="s">
        <v>22</v>
      </c>
      <c r="C18" s="6">
        <v>582000</v>
      </c>
      <c r="D18" s="7">
        <v>0</v>
      </c>
      <c r="E18" s="12">
        <f t="shared" si="0"/>
        <v>582000</v>
      </c>
      <c r="F18" s="6">
        <v>0</v>
      </c>
      <c r="G18" s="6">
        <v>0</v>
      </c>
      <c r="H18" s="17">
        <f t="shared" si="1"/>
        <v>582000</v>
      </c>
    </row>
    <row r="19" spans="2:8" ht="12" customHeight="1" x14ac:dyDescent="0.2">
      <c r="B19" s="23" t="s">
        <v>23</v>
      </c>
      <c r="C19" s="6">
        <v>32818358</v>
      </c>
      <c r="D19" s="7">
        <v>0</v>
      </c>
      <c r="E19" s="12">
        <f t="shared" si="0"/>
        <v>32818358</v>
      </c>
      <c r="F19" s="6">
        <v>39770087.329999998</v>
      </c>
      <c r="G19" s="6">
        <v>39896152.559999995</v>
      </c>
      <c r="H19" s="17">
        <f t="shared" si="1"/>
        <v>-6951729.3299999982</v>
      </c>
    </row>
    <row r="20" spans="2:8" ht="12" customHeight="1" x14ac:dyDescent="0.2">
      <c r="B20" s="23" t="s">
        <v>24</v>
      </c>
      <c r="C20" s="6">
        <v>82136650</v>
      </c>
      <c r="D20" s="7">
        <v>-4258431</v>
      </c>
      <c r="E20" s="12">
        <f t="shared" si="0"/>
        <v>77878219</v>
      </c>
      <c r="F20" s="6">
        <v>56524354.829999998</v>
      </c>
      <c r="G20" s="6">
        <v>57329142.729999997</v>
      </c>
      <c r="H20" s="17">
        <f t="shared" si="1"/>
        <v>21353864.170000002</v>
      </c>
    </row>
    <row r="21" spans="2:8" ht="12" customHeight="1" x14ac:dyDescent="0.25">
      <c r="B21" s="23" t="s">
        <v>25</v>
      </c>
      <c r="C21" s="6">
        <v>73927200</v>
      </c>
      <c r="D21" s="7">
        <v>0</v>
      </c>
      <c r="E21" s="12">
        <f t="shared" si="0"/>
        <v>73927200</v>
      </c>
      <c r="F21" s="6">
        <v>74858539.659999996</v>
      </c>
      <c r="G21" s="6">
        <v>74858539.659999996</v>
      </c>
      <c r="H21" s="17">
        <f t="shared" si="1"/>
        <v>-931339.65999999642</v>
      </c>
    </row>
    <row r="22" spans="2:8" ht="12" customHeight="1" x14ac:dyDescent="0.2">
      <c r="B22" s="23" t="s">
        <v>26</v>
      </c>
      <c r="C22" s="6">
        <v>15503200</v>
      </c>
      <c r="D22" s="7">
        <v>0</v>
      </c>
      <c r="E22" s="12">
        <f t="shared" si="0"/>
        <v>15503200</v>
      </c>
      <c r="F22" s="6">
        <v>17664631.100000001</v>
      </c>
      <c r="G22" s="6">
        <v>17664344.620000001</v>
      </c>
      <c r="H22" s="17">
        <f t="shared" si="1"/>
        <v>-2161431.1000000015</v>
      </c>
    </row>
    <row r="23" spans="2:8" ht="12" customHeight="1" x14ac:dyDescent="0.25">
      <c r="B23" s="23" t="s">
        <v>27</v>
      </c>
      <c r="C23" s="6">
        <v>23790700</v>
      </c>
      <c r="D23" s="7">
        <v>0</v>
      </c>
      <c r="E23" s="12">
        <f t="shared" si="0"/>
        <v>23790700</v>
      </c>
      <c r="F23" s="6">
        <v>28377295.109999999</v>
      </c>
      <c r="G23" s="6">
        <v>28377295.109999999</v>
      </c>
      <c r="H23" s="17">
        <f t="shared" si="1"/>
        <v>-4586595.1099999994</v>
      </c>
    </row>
    <row r="24" spans="2:8" ht="20.100000000000001" customHeight="1" x14ac:dyDescent="0.25">
      <c r="B24" s="21" t="s">
        <v>28</v>
      </c>
      <c r="C24" s="10">
        <f>SUM(C25:C33)</f>
        <v>880419340</v>
      </c>
      <c r="D24" s="10">
        <f>SUM(D25:D33)</f>
        <v>13285607</v>
      </c>
      <c r="E24" s="10">
        <f>D24+C24</f>
        <v>893704947</v>
      </c>
      <c r="F24" s="10">
        <f>SUM(F25:F33)</f>
        <v>900426065.00999999</v>
      </c>
      <c r="G24" s="10">
        <f>SUM(G25:G33)</f>
        <v>898859949.25</v>
      </c>
      <c r="H24" s="10">
        <f t="shared" si="1"/>
        <v>-6721118.0099999905</v>
      </c>
    </row>
    <row r="25" spans="2:8" x14ac:dyDescent="0.2">
      <c r="B25" s="23" t="s">
        <v>29</v>
      </c>
      <c r="C25" s="6">
        <v>338559100</v>
      </c>
      <c r="D25" s="7">
        <v>0</v>
      </c>
      <c r="E25" s="12">
        <f t="shared" ref="E25:E33" si="2">C25+D25</f>
        <v>338559100</v>
      </c>
      <c r="F25" s="6">
        <v>331298190.84999996</v>
      </c>
      <c r="G25" s="6">
        <v>331297290.84999996</v>
      </c>
      <c r="H25" s="17">
        <f t="shared" si="1"/>
        <v>7260909.1500000358</v>
      </c>
    </row>
    <row r="26" spans="2:8" x14ac:dyDescent="0.25">
      <c r="B26" s="23" t="s">
        <v>30</v>
      </c>
      <c r="C26" s="6">
        <v>4036300</v>
      </c>
      <c r="D26" s="7">
        <v>0</v>
      </c>
      <c r="E26" s="12">
        <f t="shared" si="2"/>
        <v>4036300</v>
      </c>
      <c r="F26" s="6">
        <v>6718852.04</v>
      </c>
      <c r="G26" s="6">
        <v>6718852.04</v>
      </c>
      <c r="H26" s="17">
        <f t="shared" si="1"/>
        <v>-2682552.04</v>
      </c>
    </row>
    <row r="27" spans="2:8" ht="12" customHeight="1" x14ac:dyDescent="0.2">
      <c r="B27" s="23" t="s">
        <v>31</v>
      </c>
      <c r="C27" s="6">
        <v>164334000</v>
      </c>
      <c r="D27" s="7">
        <v>0</v>
      </c>
      <c r="E27" s="12">
        <f t="shared" si="2"/>
        <v>164334000</v>
      </c>
      <c r="F27" s="6">
        <v>175416063.96000001</v>
      </c>
      <c r="G27" s="6">
        <v>175171063.94</v>
      </c>
      <c r="H27" s="17">
        <f t="shared" si="1"/>
        <v>-11082063.960000008</v>
      </c>
    </row>
    <row r="28" spans="2:8" x14ac:dyDescent="0.25">
      <c r="B28" s="23" t="s">
        <v>32</v>
      </c>
      <c r="C28" s="6">
        <v>253791800</v>
      </c>
      <c r="D28" s="7">
        <v>0</v>
      </c>
      <c r="E28" s="12">
        <f t="shared" si="2"/>
        <v>253791800</v>
      </c>
      <c r="F28" s="6">
        <v>239061578.27000001</v>
      </c>
      <c r="G28" s="6">
        <v>239061578.25</v>
      </c>
      <c r="H28" s="17">
        <f t="shared" si="1"/>
        <v>14730221.729999989</v>
      </c>
    </row>
    <row r="29" spans="2:8" ht="24" x14ac:dyDescent="0.2">
      <c r="B29" s="23" t="s">
        <v>33</v>
      </c>
      <c r="C29" s="6">
        <v>53213400</v>
      </c>
      <c r="D29" s="7">
        <v>3900000</v>
      </c>
      <c r="E29" s="12">
        <f t="shared" si="2"/>
        <v>57113400</v>
      </c>
      <c r="F29" s="6">
        <v>77636850.769999996</v>
      </c>
      <c r="G29" s="6">
        <v>77636850.769999996</v>
      </c>
      <c r="H29" s="17">
        <f t="shared" si="1"/>
        <v>-20523450.769999996</v>
      </c>
    </row>
    <row r="30" spans="2:8" x14ac:dyDescent="0.2">
      <c r="B30" s="23" t="s">
        <v>34</v>
      </c>
      <c r="C30" s="6">
        <v>6340000</v>
      </c>
      <c r="D30" s="7">
        <v>0</v>
      </c>
      <c r="E30" s="12">
        <f t="shared" si="2"/>
        <v>6340000</v>
      </c>
      <c r="F30" s="6">
        <v>17787672.559999999</v>
      </c>
      <c r="G30" s="6">
        <v>17802672.57</v>
      </c>
      <c r="H30" s="17">
        <f t="shared" si="1"/>
        <v>-11447672.559999999</v>
      </c>
    </row>
    <row r="31" spans="2:8" x14ac:dyDescent="0.2">
      <c r="B31" s="23" t="s">
        <v>35</v>
      </c>
      <c r="C31" s="6">
        <v>2219500</v>
      </c>
      <c r="D31" s="7">
        <v>0</v>
      </c>
      <c r="E31" s="12">
        <f t="shared" si="2"/>
        <v>2219500</v>
      </c>
      <c r="F31" s="6">
        <v>1336339.0799999998</v>
      </c>
      <c r="G31" s="6">
        <v>1336339.0799999998</v>
      </c>
      <c r="H31" s="17">
        <f t="shared" si="1"/>
        <v>883160.92000000016</v>
      </c>
    </row>
    <row r="32" spans="2:8" x14ac:dyDescent="0.2">
      <c r="B32" s="23" t="s">
        <v>36</v>
      </c>
      <c r="C32" s="6">
        <v>2451000</v>
      </c>
      <c r="D32" s="7">
        <v>0</v>
      </c>
      <c r="E32" s="12">
        <f t="shared" si="2"/>
        <v>2451000</v>
      </c>
      <c r="F32" s="6">
        <v>7192000.4800000004</v>
      </c>
      <c r="G32" s="6">
        <v>7189000.4800000004</v>
      </c>
      <c r="H32" s="17">
        <f t="shared" si="1"/>
        <v>-4741000.4800000004</v>
      </c>
    </row>
    <row r="33" spans="2:8" x14ac:dyDescent="0.2">
      <c r="B33" s="23" t="s">
        <v>37</v>
      </c>
      <c r="C33" s="6">
        <v>55474240</v>
      </c>
      <c r="D33" s="7">
        <v>9385607</v>
      </c>
      <c r="E33" s="12">
        <f t="shared" si="2"/>
        <v>64859847</v>
      </c>
      <c r="F33" s="6">
        <v>43978517</v>
      </c>
      <c r="G33" s="6">
        <v>42646301.270000003</v>
      </c>
      <c r="H33" s="17">
        <f t="shared" si="1"/>
        <v>20881330</v>
      </c>
    </row>
    <row r="34" spans="2:8" ht="20.100000000000001" customHeight="1" x14ac:dyDescent="0.2">
      <c r="B34" s="24" t="s">
        <v>38</v>
      </c>
      <c r="C34" s="10">
        <f>SUM(C35:C37)</f>
        <v>120640964</v>
      </c>
      <c r="D34" s="10">
        <f>SUM(D35:D37)</f>
        <v>40126838</v>
      </c>
      <c r="E34" s="10">
        <f>C34+D34</f>
        <v>160767802</v>
      </c>
      <c r="F34" s="10">
        <f>SUM(F35:F37)</f>
        <v>158511753.26000002</v>
      </c>
      <c r="G34" s="10">
        <f>SUM(G35:G37)</f>
        <v>154333681.56</v>
      </c>
      <c r="H34" s="10">
        <f t="shared" si="1"/>
        <v>2256048.7399999797</v>
      </c>
    </row>
    <row r="35" spans="2:8" ht="12" customHeight="1" x14ac:dyDescent="0.2">
      <c r="B35" s="23" t="s">
        <v>39</v>
      </c>
      <c r="C35" s="6">
        <v>966300</v>
      </c>
      <c r="D35" s="7">
        <v>0</v>
      </c>
      <c r="E35" s="12">
        <f t="shared" ref="E35:E57" si="3">C35+D35</f>
        <v>966300</v>
      </c>
      <c r="F35" s="6">
        <v>953437.21</v>
      </c>
      <c r="G35" s="6">
        <v>951697.31</v>
      </c>
      <c r="H35" s="17">
        <f t="shared" ref="H35:H60" si="4">E35-F35</f>
        <v>12862.790000000037</v>
      </c>
    </row>
    <row r="36" spans="2:8" ht="12" customHeight="1" x14ac:dyDescent="0.2">
      <c r="B36" s="23" t="s">
        <v>40</v>
      </c>
      <c r="C36" s="6">
        <v>114102664</v>
      </c>
      <c r="D36" s="7">
        <v>40126838</v>
      </c>
      <c r="E36" s="12">
        <f t="shared" si="3"/>
        <v>154229502</v>
      </c>
      <c r="F36" s="6">
        <v>151740580.94</v>
      </c>
      <c r="G36" s="6">
        <v>147890470.97999999</v>
      </c>
      <c r="H36" s="17">
        <f t="shared" si="4"/>
        <v>2488921.0600000024</v>
      </c>
    </row>
    <row r="37" spans="2:8" ht="12" customHeight="1" thickBot="1" x14ac:dyDescent="0.25">
      <c r="B37" s="23" t="s">
        <v>41</v>
      </c>
      <c r="C37" s="6">
        <v>5572000</v>
      </c>
      <c r="D37" s="7">
        <v>0</v>
      </c>
      <c r="E37" s="12">
        <f t="shared" si="3"/>
        <v>5572000</v>
      </c>
      <c r="F37" s="6">
        <v>5817735.1100000003</v>
      </c>
      <c r="G37" s="6">
        <v>5491513.2699999996</v>
      </c>
      <c r="H37" s="17">
        <f t="shared" si="4"/>
        <v>-245735.11000000034</v>
      </c>
    </row>
    <row r="38" spans="2:8" ht="20.100000000000001" customHeight="1" x14ac:dyDescent="0.2">
      <c r="B38" s="21" t="s">
        <v>42</v>
      </c>
      <c r="C38" s="14">
        <f>SUM(C39:C45)</f>
        <v>155402140</v>
      </c>
      <c r="D38" s="14">
        <f>SUM(D39:D45)</f>
        <v>172000000</v>
      </c>
      <c r="E38" s="14">
        <f t="shared" si="3"/>
        <v>327402140</v>
      </c>
      <c r="F38" s="14">
        <f>SUM(F39:F45)</f>
        <v>329931769.38</v>
      </c>
      <c r="G38" s="14">
        <f>SUM(G39:G45)</f>
        <v>329804408.56</v>
      </c>
      <c r="H38" s="14">
        <f t="shared" si="4"/>
        <v>-2529629.3799999952</v>
      </c>
    </row>
    <row r="39" spans="2:8" x14ac:dyDescent="0.2">
      <c r="B39" s="23" t="s">
        <v>43</v>
      </c>
      <c r="C39" s="6">
        <v>0</v>
      </c>
      <c r="D39" s="7">
        <v>7500000</v>
      </c>
      <c r="E39" s="12">
        <f t="shared" si="3"/>
        <v>7500000</v>
      </c>
      <c r="F39" s="6">
        <v>14741714.210000001</v>
      </c>
      <c r="G39" s="6">
        <v>14741714.210000001</v>
      </c>
      <c r="H39" s="17">
        <f t="shared" si="4"/>
        <v>-7241714.2100000009</v>
      </c>
    </row>
    <row r="40" spans="2:8" x14ac:dyDescent="0.2">
      <c r="B40" s="23" t="s">
        <v>44</v>
      </c>
      <c r="C40" s="6">
        <v>16260000</v>
      </c>
      <c r="D40" s="7">
        <v>0</v>
      </c>
      <c r="E40" s="12">
        <f t="shared" si="3"/>
        <v>16260000</v>
      </c>
      <c r="F40" s="6">
        <v>95667.8</v>
      </c>
      <c r="G40" s="6">
        <v>95667.8</v>
      </c>
      <c r="H40" s="17">
        <f t="shared" si="4"/>
        <v>16164332.199999999</v>
      </c>
    </row>
    <row r="41" spans="2:8" x14ac:dyDescent="0.2">
      <c r="B41" s="23" t="s">
        <v>45</v>
      </c>
      <c r="C41" s="6">
        <v>0</v>
      </c>
      <c r="D41" s="7">
        <v>0</v>
      </c>
      <c r="E41" s="12">
        <f t="shared" si="3"/>
        <v>0</v>
      </c>
      <c r="F41" s="6">
        <v>5087012.24</v>
      </c>
      <c r="G41" s="6">
        <v>4967172.24</v>
      </c>
      <c r="H41" s="17">
        <f t="shared" si="4"/>
        <v>-5087012.24</v>
      </c>
    </row>
    <row r="42" spans="2:8" x14ac:dyDescent="0.2">
      <c r="B42" s="23" t="s">
        <v>46</v>
      </c>
      <c r="C42" s="6">
        <v>13342140</v>
      </c>
      <c r="D42" s="7">
        <v>26000000</v>
      </c>
      <c r="E42" s="12">
        <f t="shared" si="3"/>
        <v>39342140</v>
      </c>
      <c r="F42" s="6">
        <v>82422421.700000003</v>
      </c>
      <c r="G42" s="6">
        <v>82422421.700000003</v>
      </c>
      <c r="H42" s="17">
        <f t="shared" si="4"/>
        <v>-43080281.700000003</v>
      </c>
    </row>
    <row r="43" spans="2:8" x14ac:dyDescent="0.2">
      <c r="B43" s="23" t="s">
        <v>47</v>
      </c>
      <c r="C43" s="6">
        <v>120800000</v>
      </c>
      <c r="D43" s="7">
        <v>123500000</v>
      </c>
      <c r="E43" s="12">
        <f t="shared" si="3"/>
        <v>244300000</v>
      </c>
      <c r="F43" s="6">
        <v>198705865.53</v>
      </c>
      <c r="G43" s="6">
        <v>198698344.71000001</v>
      </c>
      <c r="H43" s="17">
        <f t="shared" si="4"/>
        <v>45594134.469999999</v>
      </c>
    </row>
    <row r="44" spans="2:8" x14ac:dyDescent="0.2">
      <c r="B44" s="23" t="s">
        <v>74</v>
      </c>
      <c r="C44" s="6">
        <v>0</v>
      </c>
      <c r="D44" s="7">
        <v>15000000</v>
      </c>
      <c r="E44" s="12">
        <f t="shared" si="3"/>
        <v>15000000</v>
      </c>
      <c r="F44" s="6">
        <v>28879087.899999999</v>
      </c>
      <c r="G44" s="6">
        <v>28879087.899999999</v>
      </c>
      <c r="H44" s="17">
        <f t="shared" si="4"/>
        <v>-13879087.899999999</v>
      </c>
    </row>
    <row r="45" spans="2:8" x14ac:dyDescent="0.2">
      <c r="B45" s="23" t="s">
        <v>48</v>
      </c>
      <c r="C45" s="6">
        <v>5000000</v>
      </c>
      <c r="D45" s="7">
        <v>0</v>
      </c>
      <c r="E45" s="12">
        <f t="shared" si="3"/>
        <v>5000000</v>
      </c>
      <c r="F45" s="6">
        <v>0</v>
      </c>
      <c r="G45" s="6">
        <v>0</v>
      </c>
      <c r="H45" s="17">
        <f t="shared" si="4"/>
        <v>5000000</v>
      </c>
    </row>
    <row r="46" spans="2:8" ht="20.100000000000001" customHeight="1" x14ac:dyDescent="0.2">
      <c r="B46" s="21" t="s">
        <v>49</v>
      </c>
      <c r="C46" s="10">
        <f>SUM(C47:C48)</f>
        <v>562312920</v>
      </c>
      <c r="D46" s="10">
        <f>SUM(D47:D48)</f>
        <v>205300000</v>
      </c>
      <c r="E46" s="10">
        <f t="shared" si="3"/>
        <v>767612920</v>
      </c>
      <c r="F46" s="10">
        <f>SUM(F47:F48)</f>
        <v>755246890.73000002</v>
      </c>
      <c r="G46" s="10">
        <f>SUM(G47:G48)</f>
        <v>754489658.81000006</v>
      </c>
      <c r="H46" s="10">
        <f t="shared" si="4"/>
        <v>12366029.269999981</v>
      </c>
    </row>
    <row r="47" spans="2:8" x14ac:dyDescent="0.2">
      <c r="B47" s="23" t="s">
        <v>50</v>
      </c>
      <c r="C47" s="6">
        <v>517408920</v>
      </c>
      <c r="D47" s="7">
        <v>205300000</v>
      </c>
      <c r="E47" s="12">
        <f t="shared" si="3"/>
        <v>722708920</v>
      </c>
      <c r="F47" s="6">
        <v>730611369.99000001</v>
      </c>
      <c r="G47" s="6">
        <v>729854138.07000005</v>
      </c>
      <c r="H47" s="17">
        <f t="shared" si="4"/>
        <v>-7902449.9900000095</v>
      </c>
    </row>
    <row r="48" spans="2:8" x14ac:dyDescent="0.2">
      <c r="B48" s="23" t="s">
        <v>51</v>
      </c>
      <c r="C48" s="6">
        <v>44904000</v>
      </c>
      <c r="D48" s="7">
        <v>0</v>
      </c>
      <c r="E48" s="12">
        <f t="shared" si="3"/>
        <v>44904000</v>
      </c>
      <c r="F48" s="6">
        <v>24635520.739999998</v>
      </c>
      <c r="G48" s="6">
        <v>24635520.739999998</v>
      </c>
      <c r="H48" s="12">
        <f t="shared" si="4"/>
        <v>20268479.260000002</v>
      </c>
    </row>
    <row r="49" spans="2:8" ht="20.100000000000001" customHeight="1" x14ac:dyDescent="0.2">
      <c r="B49" s="24" t="s">
        <v>52</v>
      </c>
      <c r="C49" s="10">
        <f>SUM(C50:C56)</f>
        <v>0</v>
      </c>
      <c r="D49" s="11">
        <f>SUM(D50:D56)</f>
        <v>0</v>
      </c>
      <c r="E49" s="11">
        <f t="shared" si="3"/>
        <v>0</v>
      </c>
      <c r="F49" s="10">
        <f>SUM(F50:F56)</f>
        <v>0</v>
      </c>
      <c r="G49" s="10">
        <f>SUM(G50:G56)</f>
        <v>0</v>
      </c>
      <c r="H49" s="11">
        <f t="shared" si="4"/>
        <v>0</v>
      </c>
    </row>
    <row r="50" spans="2:8" ht="12" customHeight="1" x14ac:dyDescent="0.2">
      <c r="B50" s="23" t="s">
        <v>53</v>
      </c>
      <c r="C50" s="6">
        <v>0</v>
      </c>
      <c r="D50" s="7">
        <v>0</v>
      </c>
      <c r="E50" s="12">
        <f t="shared" si="3"/>
        <v>0</v>
      </c>
      <c r="F50" s="6">
        <v>0</v>
      </c>
      <c r="G50" s="6">
        <v>0</v>
      </c>
      <c r="H50" s="12">
        <f t="shared" si="4"/>
        <v>0</v>
      </c>
    </row>
    <row r="51" spans="2:8" ht="12" customHeight="1" x14ac:dyDescent="0.2">
      <c r="B51" s="23" t="s">
        <v>54</v>
      </c>
      <c r="C51" s="6">
        <v>0</v>
      </c>
      <c r="D51" s="7">
        <v>0</v>
      </c>
      <c r="E51" s="12">
        <f t="shared" si="3"/>
        <v>0</v>
      </c>
      <c r="F51" s="6">
        <v>0</v>
      </c>
      <c r="G51" s="6">
        <v>0</v>
      </c>
      <c r="H51" s="12">
        <f t="shared" si="4"/>
        <v>0</v>
      </c>
    </row>
    <row r="52" spans="2:8" ht="12" customHeight="1" x14ac:dyDescent="0.2">
      <c r="B52" s="23" t="s">
        <v>55</v>
      </c>
      <c r="C52" s="6">
        <v>0</v>
      </c>
      <c r="D52" s="7">
        <v>0</v>
      </c>
      <c r="E52" s="12">
        <f t="shared" si="3"/>
        <v>0</v>
      </c>
      <c r="F52" s="6">
        <v>0</v>
      </c>
      <c r="G52" s="6">
        <v>0</v>
      </c>
      <c r="H52" s="12">
        <f t="shared" si="4"/>
        <v>0</v>
      </c>
    </row>
    <row r="53" spans="2:8" ht="12" customHeight="1" x14ac:dyDescent="0.2">
      <c r="B53" s="23" t="s">
        <v>56</v>
      </c>
      <c r="C53" s="6">
        <v>0</v>
      </c>
      <c r="D53" s="7">
        <v>0</v>
      </c>
      <c r="E53" s="12">
        <f t="shared" si="3"/>
        <v>0</v>
      </c>
      <c r="F53" s="6">
        <v>0</v>
      </c>
      <c r="G53" s="6">
        <v>0</v>
      </c>
      <c r="H53" s="12">
        <f t="shared" si="4"/>
        <v>0</v>
      </c>
    </row>
    <row r="54" spans="2:8" ht="12" customHeight="1" x14ac:dyDescent="0.2">
      <c r="B54" s="23" t="s">
        <v>57</v>
      </c>
      <c r="C54" s="6">
        <v>0</v>
      </c>
      <c r="D54" s="7">
        <v>0</v>
      </c>
      <c r="E54" s="12">
        <f t="shared" si="3"/>
        <v>0</v>
      </c>
      <c r="F54" s="6">
        <v>0</v>
      </c>
      <c r="G54" s="6">
        <v>0</v>
      </c>
      <c r="H54" s="12">
        <f t="shared" si="4"/>
        <v>0</v>
      </c>
    </row>
    <row r="55" spans="2:8" ht="12" customHeight="1" x14ac:dyDescent="0.2">
      <c r="B55" s="23" t="s">
        <v>58</v>
      </c>
      <c r="C55" s="6">
        <v>0</v>
      </c>
      <c r="D55" s="7">
        <v>0</v>
      </c>
      <c r="E55" s="12">
        <f t="shared" si="3"/>
        <v>0</v>
      </c>
      <c r="F55" s="6">
        <v>0</v>
      </c>
      <c r="G55" s="6">
        <v>0</v>
      </c>
      <c r="H55" s="12">
        <f t="shared" si="4"/>
        <v>0</v>
      </c>
    </row>
    <row r="56" spans="2:8" ht="12" customHeight="1" x14ac:dyDescent="0.2">
      <c r="B56" s="23" t="s">
        <v>59</v>
      </c>
      <c r="C56" s="6">
        <v>0</v>
      </c>
      <c r="D56" s="7">
        <v>0</v>
      </c>
      <c r="E56" s="12">
        <f t="shared" si="3"/>
        <v>0</v>
      </c>
      <c r="F56" s="6">
        <v>0</v>
      </c>
      <c r="G56" s="6">
        <v>0</v>
      </c>
      <c r="H56" s="12">
        <f t="shared" si="4"/>
        <v>0</v>
      </c>
    </row>
    <row r="57" spans="2:8" ht="20.100000000000001" customHeight="1" x14ac:dyDescent="0.2">
      <c r="B57" s="24" t="s">
        <v>60</v>
      </c>
      <c r="C57" s="10">
        <f>SUM(C58:C60)</f>
        <v>138000000</v>
      </c>
      <c r="D57" s="11">
        <f>SUM(D58:D60)</f>
        <v>27358431</v>
      </c>
      <c r="E57" s="11">
        <f t="shared" si="3"/>
        <v>165358431</v>
      </c>
      <c r="F57" s="10">
        <f>SUM(F58:F60)</f>
        <v>162685251.18000001</v>
      </c>
      <c r="G57" s="11">
        <f>SUM(G58:G60)</f>
        <v>162685251.18000001</v>
      </c>
      <c r="H57" s="11">
        <f t="shared" si="4"/>
        <v>2673179.8199999928</v>
      </c>
    </row>
    <row r="58" spans="2:8" x14ac:dyDescent="0.2">
      <c r="B58" s="22" t="s">
        <v>61</v>
      </c>
      <c r="C58" s="6">
        <v>0</v>
      </c>
      <c r="D58" s="7">
        <v>0</v>
      </c>
      <c r="E58" s="12">
        <f>C58+D58</f>
        <v>0</v>
      </c>
      <c r="F58" s="6">
        <v>0</v>
      </c>
      <c r="G58" s="6">
        <v>0</v>
      </c>
      <c r="H58" s="12">
        <f t="shared" si="4"/>
        <v>0</v>
      </c>
    </row>
    <row r="59" spans="2:8" x14ac:dyDescent="0.2">
      <c r="B59" s="22" t="s">
        <v>62</v>
      </c>
      <c r="C59" s="6">
        <v>138000000</v>
      </c>
      <c r="D59" s="7">
        <v>27358431</v>
      </c>
      <c r="E59" s="12">
        <f t="shared" ref="E59:E60" si="5">C59+D59</f>
        <v>165358431</v>
      </c>
      <c r="F59" s="6">
        <v>162685251.18000001</v>
      </c>
      <c r="G59" s="6">
        <v>162685251.18000001</v>
      </c>
      <c r="H59" s="12">
        <f t="shared" si="4"/>
        <v>2673179.8199999928</v>
      </c>
    </row>
    <row r="60" spans="2:8" x14ac:dyDescent="0.2">
      <c r="B60" s="22" t="s">
        <v>63</v>
      </c>
      <c r="C60" s="6">
        <v>0</v>
      </c>
      <c r="D60" s="7">
        <v>0</v>
      </c>
      <c r="E60" s="12">
        <f t="shared" si="5"/>
        <v>0</v>
      </c>
      <c r="F60" s="6">
        <v>0</v>
      </c>
      <c r="G60" s="6">
        <v>0</v>
      </c>
      <c r="H60" s="12">
        <f t="shared" si="4"/>
        <v>0</v>
      </c>
    </row>
    <row r="61" spans="2:8" ht="20.100000000000001" customHeight="1" x14ac:dyDescent="0.2">
      <c r="B61" s="21" t="s">
        <v>64</v>
      </c>
      <c r="C61" s="10">
        <f>SUM(C62:C68)</f>
        <v>74250000</v>
      </c>
      <c r="D61" s="11">
        <f>SUM(D62:D68)</f>
        <v>0</v>
      </c>
      <c r="E61" s="11">
        <f>C61+D61</f>
        <v>74250000</v>
      </c>
      <c r="F61" s="10">
        <f>SUM(F62:F68)</f>
        <v>80402796.700000003</v>
      </c>
      <c r="G61" s="11">
        <f>SUM(G62:G68)</f>
        <v>80402796.700000003</v>
      </c>
      <c r="H61" s="11">
        <f t="shared" ref="H61:H68" si="6">E61-F61</f>
        <v>-6152796.700000003</v>
      </c>
    </row>
    <row r="62" spans="2:8" x14ac:dyDescent="0.2">
      <c r="B62" s="23" t="s">
        <v>65</v>
      </c>
      <c r="C62" s="6">
        <v>0</v>
      </c>
      <c r="D62" s="7">
        <v>0</v>
      </c>
      <c r="E62" s="12">
        <f>C62+D62</f>
        <v>0</v>
      </c>
      <c r="F62" s="6">
        <v>0</v>
      </c>
      <c r="G62" s="6">
        <v>0</v>
      </c>
      <c r="H62" s="12">
        <f t="shared" si="6"/>
        <v>0</v>
      </c>
    </row>
    <row r="63" spans="2:8" x14ac:dyDescent="0.2">
      <c r="B63" s="23" t="s">
        <v>66</v>
      </c>
      <c r="C63" s="6">
        <v>0</v>
      </c>
      <c r="D63" s="7">
        <v>0</v>
      </c>
      <c r="E63" s="12">
        <f t="shared" ref="E63:E67" si="7">C63+D63</f>
        <v>0</v>
      </c>
      <c r="F63" s="6">
        <v>0</v>
      </c>
      <c r="G63" s="6">
        <v>0</v>
      </c>
      <c r="H63" s="12">
        <f t="shared" si="6"/>
        <v>0</v>
      </c>
    </row>
    <row r="64" spans="2:8" x14ac:dyDescent="0.2">
      <c r="B64" s="23" t="s">
        <v>67</v>
      </c>
      <c r="C64" s="6">
        <v>0</v>
      </c>
      <c r="D64" s="7">
        <v>0</v>
      </c>
      <c r="E64" s="12">
        <f t="shared" si="7"/>
        <v>0</v>
      </c>
      <c r="F64" s="6">
        <v>0</v>
      </c>
      <c r="G64" s="6">
        <v>0</v>
      </c>
      <c r="H64" s="12">
        <f t="shared" si="6"/>
        <v>0</v>
      </c>
    </row>
    <row r="65" spans="2:8" x14ac:dyDescent="0.2">
      <c r="B65" s="23" t="s">
        <v>68</v>
      </c>
      <c r="C65" s="6">
        <v>0</v>
      </c>
      <c r="D65" s="7">
        <v>0</v>
      </c>
      <c r="E65" s="12">
        <f t="shared" si="7"/>
        <v>0</v>
      </c>
      <c r="F65" s="6">
        <v>0</v>
      </c>
      <c r="G65" s="6">
        <v>0</v>
      </c>
      <c r="H65" s="12">
        <f t="shared" si="6"/>
        <v>0</v>
      </c>
    </row>
    <row r="66" spans="2:8" x14ac:dyDescent="0.2">
      <c r="B66" s="23" t="s">
        <v>69</v>
      </c>
      <c r="C66" s="6">
        <v>0</v>
      </c>
      <c r="D66" s="7">
        <v>0</v>
      </c>
      <c r="E66" s="12">
        <f t="shared" si="7"/>
        <v>0</v>
      </c>
      <c r="F66" s="6">
        <v>0</v>
      </c>
      <c r="G66" s="6">
        <v>0</v>
      </c>
      <c r="H66" s="12">
        <f t="shared" si="6"/>
        <v>0</v>
      </c>
    </row>
    <row r="67" spans="2:8" x14ac:dyDescent="0.2">
      <c r="B67" s="23" t="s">
        <v>70</v>
      </c>
      <c r="C67" s="6">
        <v>0</v>
      </c>
      <c r="D67" s="7">
        <v>0</v>
      </c>
      <c r="E67" s="12">
        <f t="shared" si="7"/>
        <v>0</v>
      </c>
      <c r="F67" s="6">
        <v>0</v>
      </c>
      <c r="G67" s="6">
        <v>0</v>
      </c>
      <c r="H67" s="12">
        <f t="shared" si="6"/>
        <v>0</v>
      </c>
    </row>
    <row r="68" spans="2:8" ht="12" customHeight="1" thickBot="1" x14ac:dyDescent="0.25">
      <c r="B68" s="18" t="s">
        <v>71</v>
      </c>
      <c r="C68" s="8">
        <v>74250000</v>
      </c>
      <c r="D68" s="9">
        <v>0</v>
      </c>
      <c r="E68" s="12">
        <f>C68+D68</f>
        <v>74250000</v>
      </c>
      <c r="F68" s="8">
        <v>80402796.700000003</v>
      </c>
      <c r="G68" s="8">
        <v>80402796.700000003</v>
      </c>
      <c r="H68" s="13">
        <f t="shared" si="6"/>
        <v>-6152796.700000003</v>
      </c>
    </row>
    <row r="69" spans="2:8" ht="12.75" thickBot="1" x14ac:dyDescent="0.25">
      <c r="B69" s="19" t="s">
        <v>72</v>
      </c>
      <c r="C69" s="20">
        <f>SUM(C61,C57,C49,C46,C38,C24,C34,C15,C9)</f>
        <v>2939879456</v>
      </c>
      <c r="D69" s="20">
        <f>SUM(D61,D57,D49,D46,D38,D34,D24,D15,D9)</f>
        <v>525554838</v>
      </c>
      <c r="E69" s="20">
        <f>C69+D69</f>
        <v>3465434294</v>
      </c>
      <c r="F69" s="46">
        <f>SUM(F61,F57,F49,F46,F38,F34,F15,F24,F9)</f>
        <v>3468722352.4499998</v>
      </c>
      <c r="G69" s="20">
        <f>SUM(G61,G57,G49,G46,G38,G34,G24,G15,G9)</f>
        <v>3439760403.6399999</v>
      </c>
      <c r="H69" s="20">
        <f>E69-F69</f>
        <v>-3288058.4499998093</v>
      </c>
    </row>
    <row r="71" spans="2:8" x14ac:dyDescent="0.2">
      <c r="C71" s="15"/>
      <c r="D71" s="15"/>
      <c r="E71" s="15"/>
      <c r="F71" s="47"/>
      <c r="G71" s="15"/>
      <c r="H71" s="15"/>
    </row>
    <row r="72" spans="2:8" x14ac:dyDescent="0.2">
      <c r="C72" s="15"/>
      <c r="D72" s="15"/>
      <c r="E72" s="15"/>
      <c r="F72" s="47"/>
      <c r="G72" s="15"/>
      <c r="H72" s="15"/>
    </row>
    <row r="73" spans="2:8" x14ac:dyDescent="0.2">
      <c r="C73" s="16"/>
      <c r="D73" s="16"/>
      <c r="E73" s="16"/>
      <c r="F73" s="48"/>
      <c r="G73" s="16"/>
      <c r="H73" s="16"/>
    </row>
    <row r="75" spans="2:8" x14ac:dyDescent="0.2">
      <c r="D75" s="16"/>
    </row>
  </sheetData>
  <mergeCells count="7">
    <mergeCell ref="B2:H2"/>
    <mergeCell ref="B3:H3"/>
    <mergeCell ref="B4:H4"/>
    <mergeCell ref="B5:H5"/>
    <mergeCell ref="B6:B8"/>
    <mergeCell ref="C6:G6"/>
    <mergeCell ref="H6:H7"/>
  </mergeCells>
  <pageMargins left="0.25" right="0.25" top="0.75" bottom="0.75" header="0.3" footer="0.3"/>
  <pageSetup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EAEPE_COG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2024-01-25T17:24:16Z</cp:lastPrinted>
  <dcterms:created xsi:type="dcterms:W3CDTF">2019-12-04T16:22:52Z</dcterms:created>
  <dcterms:modified xsi:type="dcterms:W3CDTF">2024-01-25T17:24:19Z</dcterms:modified>
</cp:coreProperties>
</file>