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47DDC719-2EEC-4E60-B4AA-87ECBF56FCE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AEPE_COG" sheetId="1" r:id="rId1"/>
  </sheets>
  <definedNames>
    <definedName name="ANEXO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1" l="1"/>
  <c r="H80" i="1" s="1"/>
  <c r="E79" i="1"/>
  <c r="H79" i="1" s="1"/>
  <c r="E78" i="1"/>
  <c r="H78" i="1" s="1"/>
  <c r="E77" i="1"/>
  <c r="H77" i="1" s="1"/>
  <c r="E76" i="1"/>
  <c r="H76" i="1" s="1"/>
  <c r="E75" i="1"/>
  <c r="H75" i="1" s="1"/>
  <c r="E74" i="1"/>
  <c r="H74" i="1" s="1"/>
  <c r="G73" i="1"/>
  <c r="F73" i="1"/>
  <c r="D73" i="1"/>
  <c r="C73" i="1"/>
  <c r="E72" i="1"/>
  <c r="H72" i="1" s="1"/>
  <c r="E71" i="1"/>
  <c r="H71" i="1" s="1"/>
  <c r="E70" i="1"/>
  <c r="H70" i="1" s="1"/>
  <c r="G69" i="1"/>
  <c r="F69" i="1"/>
  <c r="D69" i="1"/>
  <c r="C69" i="1"/>
  <c r="E68" i="1"/>
  <c r="H68" i="1" s="1"/>
  <c r="E67" i="1"/>
  <c r="H67" i="1" s="1"/>
  <c r="E66" i="1"/>
  <c r="H66" i="1" s="1"/>
  <c r="E65" i="1"/>
  <c r="H65" i="1" s="1"/>
  <c r="E64" i="1"/>
  <c r="H64" i="1" s="1"/>
  <c r="E63" i="1"/>
  <c r="H63" i="1" s="1"/>
  <c r="E62" i="1"/>
  <c r="H62" i="1" s="1"/>
  <c r="G61" i="1"/>
  <c r="F61" i="1"/>
  <c r="D61" i="1"/>
  <c r="C61" i="1"/>
  <c r="E60" i="1"/>
  <c r="H60" i="1" s="1"/>
  <c r="E59" i="1"/>
  <c r="H59" i="1" s="1"/>
  <c r="E58" i="1"/>
  <c r="H58" i="1" s="1"/>
  <c r="G57" i="1"/>
  <c r="F57" i="1"/>
  <c r="D57" i="1"/>
  <c r="C57" i="1"/>
  <c r="E56" i="1"/>
  <c r="H56" i="1" s="1"/>
  <c r="E55" i="1"/>
  <c r="H55" i="1" s="1"/>
  <c r="E54" i="1"/>
  <c r="H54" i="1" s="1"/>
  <c r="E53" i="1"/>
  <c r="H53" i="1" s="1"/>
  <c r="E52" i="1"/>
  <c r="H52" i="1" s="1"/>
  <c r="E51" i="1"/>
  <c r="H51" i="1" s="1"/>
  <c r="E50" i="1"/>
  <c r="H50" i="1" s="1"/>
  <c r="E49" i="1"/>
  <c r="H49" i="1" s="1"/>
  <c r="E48" i="1"/>
  <c r="H48" i="1" s="1"/>
  <c r="G47" i="1"/>
  <c r="F47" i="1"/>
  <c r="D47" i="1"/>
  <c r="C47" i="1"/>
  <c r="E46" i="1"/>
  <c r="H46" i="1" s="1"/>
  <c r="E45" i="1"/>
  <c r="H45" i="1" s="1"/>
  <c r="E44" i="1"/>
  <c r="H44" i="1" s="1"/>
  <c r="E43" i="1"/>
  <c r="H43" i="1" s="1"/>
  <c r="E42" i="1"/>
  <c r="H42" i="1" s="1"/>
  <c r="E41" i="1"/>
  <c r="H41" i="1" s="1"/>
  <c r="E40" i="1"/>
  <c r="H40" i="1" s="1"/>
  <c r="E39" i="1"/>
  <c r="H39" i="1" s="1"/>
  <c r="E38" i="1"/>
  <c r="H38" i="1" s="1"/>
  <c r="G37" i="1"/>
  <c r="F37" i="1"/>
  <c r="D37" i="1"/>
  <c r="C37" i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G27" i="1"/>
  <c r="F27" i="1"/>
  <c r="D27" i="1"/>
  <c r="C27" i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20" i="1"/>
  <c r="H20" i="1" s="1"/>
  <c r="E19" i="1"/>
  <c r="H19" i="1" s="1"/>
  <c r="E18" i="1"/>
  <c r="H18" i="1" s="1"/>
  <c r="G17" i="1"/>
  <c r="F17" i="1"/>
  <c r="D17" i="1"/>
  <c r="C17" i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H10" i="1" s="1"/>
  <c r="G9" i="1"/>
  <c r="F9" i="1"/>
  <c r="D9" i="1"/>
  <c r="C9" i="1"/>
  <c r="F81" i="1" l="1"/>
  <c r="C81" i="1"/>
  <c r="E81" i="1" s="1"/>
  <c r="E61" i="1"/>
  <c r="H61" i="1" s="1"/>
  <c r="E73" i="1"/>
  <c r="H73" i="1" s="1"/>
  <c r="E9" i="1"/>
  <c r="H9" i="1" s="1"/>
  <c r="E57" i="1"/>
  <c r="H57" i="1" s="1"/>
  <c r="E47" i="1"/>
  <c r="H47" i="1" s="1"/>
  <c r="E69" i="1"/>
  <c r="H69" i="1" s="1"/>
  <c r="E17" i="1"/>
  <c r="H17" i="1" s="1"/>
  <c r="G81" i="1"/>
  <c r="E37" i="1"/>
  <c r="H37" i="1" s="1"/>
  <c r="D81" i="1"/>
  <c r="E27" i="1"/>
  <c r="H27" i="1" s="1"/>
  <c r="H81" i="1" l="1"/>
</calcChain>
</file>

<file path=xl/sharedStrings.xml><?xml version="1.0" encoding="utf-8"?>
<sst xmlns="http://schemas.openxmlformats.org/spreadsheetml/2006/main" count="93" uniqueCount="92">
  <si>
    <t xml:space="preserve">Estado Analítico del Ejercicio del Presupuesto de Egresos </t>
  </si>
  <si>
    <t xml:space="preserve">Clasificación por Objeto del Gasto (Capítulo y Concepto) </t>
  </si>
  <si>
    <t>Concepto</t>
  </si>
  <si>
    <t>Egresos</t>
  </si>
  <si>
    <t xml:space="preserve">Subejercicio </t>
  </si>
  <si>
    <t xml:space="preserve">Aprobado </t>
  </si>
  <si>
    <t xml:space="preserve">Ampliaciones/ (Reducciones) </t>
  </si>
  <si>
    <t xml:space="preserve">Modificado </t>
  </si>
  <si>
    <t>Devengado</t>
  </si>
  <si>
    <t xml:space="preserve">Pagado </t>
  </si>
  <si>
    <t>3 = (1+2)</t>
  </si>
  <si>
    <t>6 = ( 3 - 4)</t>
  </si>
  <si>
    <t xml:space="preserve">Servicios Personales 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</si>
  <si>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</si>
  <si>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</si>
  <si>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</si>
  <si>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</si>
  <si>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</si>
  <si>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</si>
  <si>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</si>
  <si>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</si>
  <si>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</si>
  <si>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</si>
  <si>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</si>
  <si>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</si>
  <si>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</si>
  <si>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</si>
  <si>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</si>
  <si>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</si>
  <si>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</si>
  <si>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</si>
  <si>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</si>
  <si>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</si>
  <si>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</si>
  <si>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</si>
  <si>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</si>
  <si>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</si>
  <si>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 xml:space="preserve"> Servicios de Traslado y Viáticos</t>
  </si>
  <si>
    <t>Servicios Oficiales</t>
  </si>
  <si>
    <t>Otros Servicios Generales</t>
  </si>
  <si>
    <t xml:space="preserve">Transferencias, Asignaciones, Subsidios y Otras Ayudas 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</si>
  <si>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</si>
  <si>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</si>
  <si>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</si>
  <si>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</si>
  <si>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</si>
  <si>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</si>
  <si>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</si>
  <si>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</si>
  <si>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</si>
  <si>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Bienes Muebles, Inmuebles e Intangibles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</si>
  <si>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</si>
  <si>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</si>
  <si>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</si>
  <si>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</si>
  <si>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</si>
  <si>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</si>
  <si>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</si>
  <si>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</si>
  <si>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</si>
  <si>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 xml:space="preserve"> Inversión Pública </t>
  </si>
  <si>
    <t>Obra Pública en Bienes de Dominio Público</t>
  </si>
  <si>
    <t>Obra Pública en Bienes Propios</t>
  </si>
  <si>
    <t>Proyectos Productivos y Acciones de Fomento</t>
  </si>
  <si>
    <t xml:space="preserve"> Inversiones Financieras y Otras Provisiones 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</si>
  <si>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</si>
  <si>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</si>
  <si>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</si>
  <si>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</si>
  <si>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</si>
  <si>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</si>
  <si>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</si>
  <si>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 (H=h1+h2+h3)</t>
  </si>
  <si>
    <t>Participaciones</t>
  </si>
  <si>
    <t>Aportaciones</t>
  </si>
  <si>
    <t>Convenios</t>
  </si>
  <si>
    <t>Deuda Pública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</si>
  <si>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</si>
  <si>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</si>
  <si>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</si>
  <si>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</si>
  <si>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</si>
  <si>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</si>
  <si>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</si>
  <si>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</si>
  <si>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>Junta Municipal de Agua y Saneamiento de Juárez</t>
  </si>
  <si>
    <t>Del 01 de Enero al 31 de Diciembre de 2025</t>
  </si>
  <si>
    <t>LIC. MARCO LICON BARRAZA</t>
  </si>
  <si>
    <t>LIC. MARCO ALBERTO PAREDES ARROYO</t>
  </si>
  <si>
    <t>DIRECTOR EJECUTIVO</t>
  </si>
  <si>
    <t>DIRECTOR FINANCIERO</t>
  </si>
  <si>
    <t>JUNTA MUNICIPAL DE AGUA Y SANEAMIENTO DE JUÁREZ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</si>
</sst>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49" fontId="2" fillId="2" borderId="10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164" fontId="3" fillId="0" borderId="14" xfId="1" applyNumberFormat="1" applyFont="1" applyFill="1" applyBorder="1" applyAlignment="1" applyProtection="1">
      <alignment horizontal="right" vertical="center"/>
      <protection locked="0"/>
    </xf>
    <xf numFmtId="164" fontId="3" fillId="0" borderId="9" xfId="1" applyNumberFormat="1" applyFont="1" applyFill="1" applyBorder="1" applyAlignment="1" applyProtection="1">
      <alignment horizontal="right" vertical="center"/>
      <protection locked="0"/>
    </xf>
    <xf numFmtId="164" fontId="3" fillId="0" borderId="11" xfId="1" applyNumberFormat="1" applyFont="1" applyFill="1" applyBorder="1" applyAlignment="1" applyProtection="1">
      <alignment horizontal="right" vertical="center"/>
      <protection locked="0"/>
    </xf>
    <xf numFmtId="164" fontId="3" fillId="0" borderId="10" xfId="1" applyNumberFormat="1" applyFont="1" applyFill="1" applyBorder="1" applyAlignment="1" applyProtection="1">
      <alignment horizontal="right" vertical="center"/>
      <protection locked="0"/>
    </xf>
    <xf numFmtId="164" fontId="2" fillId="0" borderId="14" xfId="1" applyNumberFormat="1" applyFont="1" applyFill="1" applyBorder="1" applyAlignment="1" applyProtection="1">
      <alignment horizontal="right" vertical="center"/>
    </xf>
    <xf numFmtId="164" fontId="2" fillId="0" borderId="9" xfId="1" applyNumberFormat="1" applyFont="1" applyFill="1" applyBorder="1" applyAlignment="1" applyProtection="1">
      <alignment horizontal="right" vertical="center"/>
    </xf>
    <xf numFmtId="164" fontId="3" fillId="0" borderId="9" xfId="1" applyNumberFormat="1" applyFont="1" applyFill="1" applyBorder="1" applyAlignment="1" applyProtection="1">
      <alignment horizontal="right" vertical="center"/>
    </xf>
    <xf numFmtId="164" fontId="3" fillId="0" borderId="10" xfId="1" applyNumberFormat="1" applyFont="1" applyFill="1" applyBorder="1" applyAlignment="1" applyProtection="1">
      <alignment horizontal="right" vertical="center"/>
    </xf>
    <xf numFmtId="164" fontId="3" fillId="0" borderId="14" xfId="1" applyNumberFormat="1" applyFont="1" applyFill="1" applyBorder="1" applyAlignment="1" applyProtection="1">
      <alignment horizontal="right" vertical="center"/>
    </xf>
    <xf numFmtId="164" fontId="3" fillId="0" borderId="11" xfId="1" applyNumberFormat="1" applyFont="1" applyFill="1" applyBorder="1" applyAlignment="1" applyProtection="1">
      <alignment horizontal="right" vertical="center"/>
    </xf>
    <xf numFmtId="164" fontId="2" fillId="0" borderId="8" xfId="1" applyNumberFormat="1" applyFont="1" applyFill="1" applyBorder="1" applyAlignment="1" applyProtection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164" fontId="2" fillId="0" borderId="13" xfId="0" applyNumberFormat="1" applyFont="1" applyBorder="1"/>
    <xf numFmtId="0" fontId="2" fillId="0" borderId="1" xfId="0" applyFont="1" applyBorder="1" applyAlignment="1">
      <alignment vertical="center"/>
    </xf>
    <xf numFmtId="0" fontId="3" fillId="0" borderId="3" xfId="0" applyFont="1" applyBorder="1" applyAlignment="1">
      <alignment horizontal="left" vertical="center" indent="4"/>
    </xf>
    <xf numFmtId="0" fontId="3" fillId="0" borderId="3" xfId="0" applyFont="1" applyBorder="1" applyAlignment="1">
      <alignment horizontal="left" vertical="center" wrapText="1" indent="4"/>
    </xf>
    <xf numFmtId="0" fontId="2" fillId="0" borderId="3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 indent="4"/>
    </xf>
    <xf numFmtId="0" fontId="3" fillId="0" borderId="0" xfId="0" applyFont="1"/>
    <xf numFmtId="0" fontId="3" fillId="0" borderId="0" xfId="0" applyFont="1" applyProtection="1">
      <protection locked="0"/>
    </xf>
    <xf numFmtId="164" fontId="3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3" fontId="4" fillId="0" borderId="0" xfId="1" applyFont="1" applyProtection="1"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 applyProtection="1">
      <alignment horizontal="center" vertical="center"/>
      <protection locked="0"/>
    </xf>
    <xf numFmtId="49" fontId="2" fillId="2" borderId="15" xfId="0" applyNumberFormat="1" applyFont="1" applyFill="1" applyBorder="1" applyAlignment="1" applyProtection="1">
      <alignment horizontal="center" vertical="center"/>
      <protection locked="0"/>
    </xf>
    <xf numFmtId="49" fontId="2" fillId="2" borderId="10" xfId="0" applyNumberFormat="1" applyFont="1" applyFill="1" applyBorder="1" applyAlignment="1" applyProtection="1">
      <alignment horizontal="center" vertical="center"/>
      <protection locked="0"/>
    </xf>
    <xf numFmtId="49" fontId="2" fillId="2" borderId="8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AEPE_COG">
    <pageSetUpPr fitToPage="1"/>
  </sheetPr>
  <dimension ref="B1:H200"/>
  <sheetViews>
    <sheetView tabSelected="1" zoomScale="80" zoomScaleNormal="80" workbookViewId="0">
      <selection activeCell="B84" sqref="B84"/>
    </sheetView>
  </sheetViews>
  <sheetFormatPr baseColWidth="10" defaultColWidth="11.42578125" defaultRowHeight="12" x14ac:dyDescent="0.2"/>
  <cols>
    <col min="1" max="1" width="4.7109375" style="23" customWidth="1"/>
    <col min="2" max="2" width="58.7109375" style="23" customWidth="1"/>
    <col min="3" max="3" width="21.85546875" style="23" customWidth="1"/>
    <col min="4" max="5" width="19.140625" style="23" customWidth="1"/>
    <col min="6" max="6" width="21.140625" style="23" customWidth="1"/>
    <col min="7" max="7" width="21.42578125" style="23" customWidth="1"/>
    <col min="8" max="8" width="20.85546875" style="23" customWidth="1"/>
    <col min="9" max="9" width="20.140625" style="23" customWidth="1"/>
    <col min="10" max="16384" width="11.42578125" style="23"/>
  </cols>
  <sheetData>
    <row r="1" spans="2:8" ht="15" customHeight="1" thickBot="1" x14ac:dyDescent="0.25"/>
    <row r="2" spans="2:8" ht="15" customHeight="1" x14ac:dyDescent="0.2">
      <c r="B2" s="28" t="s">
        <v>85</v>
      </c>
      <c r="C2" s="29"/>
      <c r="D2" s="29"/>
      <c r="E2" s="29"/>
      <c r="F2" s="29"/>
      <c r="G2" s="29"/>
      <c r="H2" s="30"/>
    </row>
    <row r="3" spans="2:8" x14ac:dyDescent="0.2">
      <c r="B3" s="31" t="s">
        <v>0</v>
      </c>
      <c r="C3" s="32"/>
      <c r="D3" s="32"/>
      <c r="E3" s="32"/>
      <c r="F3" s="32"/>
      <c r="G3" s="32"/>
      <c r="H3" s="33"/>
    </row>
    <row r="4" spans="2:8" x14ac:dyDescent="0.2">
      <c r="B4" s="31" t="s">
        <v>1</v>
      </c>
      <c r="C4" s="32"/>
      <c r="D4" s="32"/>
      <c r="E4" s="32"/>
      <c r="F4" s="32"/>
      <c r="G4" s="32"/>
      <c r="H4" s="33"/>
    </row>
    <row r="5" spans="2:8" ht="12.75" thickBot="1" x14ac:dyDescent="0.25">
      <c r="B5" s="34" t="s">
        <v>86</v>
      </c>
      <c r="C5" s="35"/>
      <c r="D5" s="35"/>
      <c r="E5" s="35"/>
      <c r="F5" s="35"/>
      <c r="G5" s="35"/>
      <c r="H5" s="36"/>
    </row>
    <row r="6" spans="2:8" ht="12.75" thickBot="1" x14ac:dyDescent="0.25">
      <c r="B6" s="37" t="s">
        <v>2</v>
      </c>
      <c r="C6" s="40" t="s">
        <v>3</v>
      </c>
      <c r="D6" s="41"/>
      <c r="E6" s="41"/>
      <c r="F6" s="41"/>
      <c r="G6" s="42"/>
      <c r="H6" s="43" t="s">
        <v>4</v>
      </c>
    </row>
    <row r="7" spans="2:8" ht="24.75" thickBot="1" x14ac:dyDescent="0.25">
      <c r="B7" s="38"/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44"/>
    </row>
    <row r="8" spans="2:8" ht="15.75" customHeight="1" thickBot="1" x14ac:dyDescent="0.25">
      <c r="B8" s="39"/>
      <c r="C8" s="2">
        <v>1</v>
      </c>
      <c r="D8" s="2">
        <v>2</v>
      </c>
      <c r="E8" s="2" t="s">
        <v>10</v>
      </c>
      <c r="F8" s="2">
        <v>4</v>
      </c>
      <c r="G8" s="2">
        <v>5</v>
      </c>
      <c r="H8" s="3" t="s">
        <v>11</v>
      </c>
    </row>
    <row r="9" spans="2:8" ht="24" customHeight="1" x14ac:dyDescent="0.2">
      <c r="B9" s="18" t="s">
        <v>12</v>
      </c>
      <c r="C9" s="14">
        <f>SUM(C10:C16)</f>
        <v>1089244000</v>
      </c>
      <c r="D9" s="14">
        <f>SUM(D10:D16)</f>
        <v>0</v>
      </c>
      <c r="E9" s="14">
        <f t="shared" ref="E9:E26" si="0">C9+D9</f>
        <v>1089244000</v>
      </c>
      <c r="F9" s="14">
        <f>SUM(F10:F16)</f>
        <v>1055671552</v>
      </c>
      <c r="G9" s="14">
        <f>SUM(G10:G16)</f>
        <v>1054270841.8199999</v>
      </c>
      <c r="H9" s="14">
        <f t="shared" ref="H9:H40" si="1">E9-F9</f>
        <v>33572448</v>
      </c>
    </row>
    <row r="10" spans="2:8" ht="12" customHeight="1" x14ac:dyDescent="0.2">
      <c r="B10" s="19" t="s">
        <v>13</v>
      </c>
      <c r="C10" s="4">
        <v>455176800</v>
      </c>
      <c r="D10" s="5">
        <v>0</v>
      </c>
      <c r="E10" s="10">
        <f t="shared" si="0"/>
        <v>455176800</v>
      </c>
      <c r="F10" s="4">
        <v>416074059.39999998</v>
      </c>
      <c r="G10" s="4">
        <v>415664726.74000001</v>
      </c>
      <c r="H10" s="12">
        <f t="shared" si="1"/>
        <v>39102740.600000024</v>
      </c>
    </row>
    <row r="11" spans="2:8" ht="12" customHeight="1" x14ac:dyDescent="0.2">
      <c r="B11" s="19" t="s">
        <v>14</v>
      </c>
      <c r="C11" s="4">
        <v>62868000</v>
      </c>
      <c r="D11" s="5">
        <v>0</v>
      </c>
      <c r="E11" s="10">
        <f t="shared" si="0"/>
        <v>62868000</v>
      </c>
      <c r="F11" s="4">
        <v>48274585.240000002</v>
      </c>
      <c r="G11" s="4">
        <v>48271413.630000003</v>
      </c>
      <c r="H11" s="12">
        <f t="shared" si="1"/>
        <v>14593414.759999998</v>
      </c>
    </row>
    <row r="12" spans="2:8" ht="12" customHeight="1" x14ac:dyDescent="0.2">
      <c r="B12" s="19" t="s">
        <v>15</v>
      </c>
      <c r="C12" s="4">
        <v>169335400</v>
      </c>
      <c r="D12" s="5">
        <v>0</v>
      </c>
      <c r="E12" s="10">
        <f t="shared" si="0"/>
        <v>169335400</v>
      </c>
      <c r="F12" s="4">
        <v>177351223.47</v>
      </c>
      <c r="G12" s="4">
        <v>174889219.78</v>
      </c>
      <c r="H12" s="12">
        <f t="shared" si="1"/>
        <v>-8015823.4699999988</v>
      </c>
    </row>
    <row r="13" spans="2:8" ht="12" customHeight="1" x14ac:dyDescent="0.2">
      <c r="B13" s="19" t="s">
        <v>16</v>
      </c>
      <c r="C13" s="4">
        <v>185177200</v>
      </c>
      <c r="D13" s="5">
        <v>0</v>
      </c>
      <c r="E13" s="10">
        <f>C13+D13</f>
        <v>185177200</v>
      </c>
      <c r="F13" s="4">
        <v>164933876.91</v>
      </c>
      <c r="G13" s="4">
        <v>164930994.88999999</v>
      </c>
      <c r="H13" s="12">
        <f t="shared" si="1"/>
        <v>20243323.090000004</v>
      </c>
    </row>
    <row r="14" spans="2:8" ht="12" customHeight="1" x14ac:dyDescent="0.2">
      <c r="B14" s="19" t="s">
        <v>17</v>
      </c>
      <c r="C14" s="4">
        <v>216686600</v>
      </c>
      <c r="D14" s="5">
        <v>0</v>
      </c>
      <c r="E14" s="10">
        <f t="shared" si="0"/>
        <v>216686600</v>
      </c>
      <c r="F14" s="4">
        <v>249037806.97999999</v>
      </c>
      <c r="G14" s="4">
        <v>250514486.78</v>
      </c>
      <c r="H14" s="12">
        <f t="shared" si="1"/>
        <v>-32351206.979999989</v>
      </c>
    </row>
    <row r="15" spans="2:8" ht="12" customHeight="1" x14ac:dyDescent="0.2">
      <c r="B15" s="19" t="s">
        <v>18</v>
      </c>
      <c r="C15" s="4">
        <v>0</v>
      </c>
      <c r="D15" s="5">
        <v>0</v>
      </c>
      <c r="E15" s="10">
        <f t="shared" si="0"/>
        <v>0</v>
      </c>
      <c r="F15" s="4">
        <v>0</v>
      </c>
      <c r="G15" s="4">
        <v>0</v>
      </c>
      <c r="H15" s="12">
        <f t="shared" si="1"/>
        <v>0</v>
      </c>
    </row>
    <row r="16" spans="2:8" ht="12" customHeight="1" x14ac:dyDescent="0.2">
      <c r="B16" s="19" t="s">
        <v>19</v>
      </c>
      <c r="C16" s="4">
        <v>0</v>
      </c>
      <c r="D16" s="5">
        <v>0</v>
      </c>
      <c r="E16" s="10">
        <f t="shared" si="0"/>
        <v>0</v>
      </c>
      <c r="F16" s="4">
        <v>0</v>
      </c>
      <c r="G16" s="4">
        <v>0</v>
      </c>
      <c r="H16" s="12">
        <f t="shared" si="1"/>
        <v>0</v>
      </c>
    </row>
    <row r="17" spans="2:8" ht="24" customHeight="1" x14ac:dyDescent="0.2">
      <c r="B17" s="15" t="s">
        <v>20</v>
      </c>
      <c r="C17" s="8">
        <f>SUM(C18:C26)</f>
        <v>266809000</v>
      </c>
      <c r="D17" s="8">
        <f>SUM(D18:D26)</f>
        <v>0</v>
      </c>
      <c r="E17" s="8">
        <f t="shared" si="0"/>
        <v>266809000</v>
      </c>
      <c r="F17" s="8">
        <f>SUM(F18:F26)</f>
        <v>271149110.45999998</v>
      </c>
      <c r="G17" s="8">
        <f>SUM(G18:G26)</f>
        <v>283444092.19999999</v>
      </c>
      <c r="H17" s="8">
        <f t="shared" si="1"/>
        <v>-4340110.4599999785</v>
      </c>
    </row>
    <row r="18" spans="2:8" ht="24" x14ac:dyDescent="0.2">
      <c r="B18" s="20" t="s">
        <v>21</v>
      </c>
      <c r="C18" s="4">
        <v>7133400</v>
      </c>
      <c r="D18" s="5">
        <v>0</v>
      </c>
      <c r="E18" s="10">
        <f t="shared" si="0"/>
        <v>7133400</v>
      </c>
      <c r="F18" s="4">
        <v>5376496.1100000003</v>
      </c>
      <c r="G18" s="4">
        <v>5376487.5</v>
      </c>
      <c r="H18" s="12">
        <f t="shared" si="1"/>
        <v>1756903.8899999997</v>
      </c>
    </row>
    <row r="19" spans="2:8" ht="12" customHeight="1" x14ac:dyDescent="0.2">
      <c r="B19" s="20" t="s">
        <v>22</v>
      </c>
      <c r="C19" s="4">
        <v>755200</v>
      </c>
      <c r="D19" s="5">
        <v>0</v>
      </c>
      <c r="E19" s="10">
        <f t="shared" si="0"/>
        <v>755200</v>
      </c>
      <c r="F19" s="4">
        <v>1012186.5</v>
      </c>
      <c r="G19" s="4">
        <v>1012186.5</v>
      </c>
      <c r="H19" s="12">
        <f t="shared" si="1"/>
        <v>-256986.5</v>
      </c>
    </row>
    <row r="20" spans="2:8" ht="12" customHeight="1" x14ac:dyDescent="0.2">
      <c r="B20" s="20" t="s">
        <v>23</v>
      </c>
      <c r="C20" s="4">
        <v>0</v>
      </c>
      <c r="D20" s="5">
        <v>0</v>
      </c>
      <c r="E20" s="10">
        <f t="shared" si="0"/>
        <v>0</v>
      </c>
      <c r="F20" s="4">
        <v>0</v>
      </c>
      <c r="G20" s="4">
        <v>0</v>
      </c>
      <c r="H20" s="12">
        <f t="shared" si="1"/>
        <v>0</v>
      </c>
    </row>
    <row r="21" spans="2:8" ht="12" customHeight="1" x14ac:dyDescent="0.2">
      <c r="B21" s="20" t="s">
        <v>24</v>
      </c>
      <c r="C21" s="4">
        <v>47362500</v>
      </c>
      <c r="D21" s="5">
        <v>0</v>
      </c>
      <c r="E21" s="10">
        <f t="shared" si="0"/>
        <v>47362500</v>
      </c>
      <c r="F21" s="4">
        <v>63931767.090000004</v>
      </c>
      <c r="G21" s="4">
        <v>63839819.170000002</v>
      </c>
      <c r="H21" s="12">
        <f t="shared" si="1"/>
        <v>-16569267.090000004</v>
      </c>
    </row>
    <row r="22" spans="2:8" ht="12" customHeight="1" x14ac:dyDescent="0.2">
      <c r="B22" s="20" t="s">
        <v>25</v>
      </c>
      <c r="C22" s="4">
        <v>73542500</v>
      </c>
      <c r="D22" s="5">
        <v>0</v>
      </c>
      <c r="E22" s="10">
        <f t="shared" si="0"/>
        <v>73542500</v>
      </c>
      <c r="F22" s="4">
        <v>66210336.649999999</v>
      </c>
      <c r="G22" s="4">
        <v>66135229.270000003</v>
      </c>
      <c r="H22" s="12">
        <f t="shared" si="1"/>
        <v>7332163.3500000015</v>
      </c>
    </row>
    <row r="23" spans="2:8" ht="12" customHeight="1" x14ac:dyDescent="0.2">
      <c r="B23" s="20" t="s">
        <v>26</v>
      </c>
      <c r="C23" s="4">
        <v>89054500</v>
      </c>
      <c r="D23" s="5">
        <v>0</v>
      </c>
      <c r="E23" s="10">
        <f t="shared" si="0"/>
        <v>89054500</v>
      </c>
      <c r="F23" s="4">
        <v>74724114.859999999</v>
      </c>
      <c r="G23" s="4">
        <v>87186881.25</v>
      </c>
      <c r="H23" s="12">
        <f t="shared" si="1"/>
        <v>14330385.140000001</v>
      </c>
    </row>
    <row r="24" spans="2:8" ht="12" customHeight="1" x14ac:dyDescent="0.2">
      <c r="B24" s="20" t="s">
        <v>27</v>
      </c>
      <c r="C24" s="4">
        <v>17550000</v>
      </c>
      <c r="D24" s="5">
        <v>0</v>
      </c>
      <c r="E24" s="10">
        <f t="shared" si="0"/>
        <v>17550000</v>
      </c>
      <c r="F24" s="4">
        <v>23123260.27</v>
      </c>
      <c r="G24" s="4">
        <v>23123260.27</v>
      </c>
      <c r="H24" s="12">
        <f t="shared" si="1"/>
        <v>-5573260.2699999996</v>
      </c>
    </row>
    <row r="25" spans="2:8" ht="12" customHeight="1" x14ac:dyDescent="0.2">
      <c r="B25" s="20" t="s">
        <v>28</v>
      </c>
      <c r="C25" s="4">
        <v>0</v>
      </c>
      <c r="D25" s="5">
        <v>0</v>
      </c>
      <c r="E25" s="10">
        <f t="shared" si="0"/>
        <v>0</v>
      </c>
      <c r="F25" s="4">
        <v>0</v>
      </c>
      <c r="G25" s="4">
        <v>0</v>
      </c>
      <c r="H25" s="12">
        <f t="shared" si="1"/>
        <v>0</v>
      </c>
    </row>
    <row r="26" spans="2:8" ht="12" customHeight="1" x14ac:dyDescent="0.2">
      <c r="B26" s="20" t="s">
        <v>29</v>
      </c>
      <c r="C26" s="4">
        <v>31410900</v>
      </c>
      <c r="D26" s="5">
        <v>0</v>
      </c>
      <c r="E26" s="10">
        <f t="shared" si="0"/>
        <v>31410900</v>
      </c>
      <c r="F26" s="4">
        <v>36770948.979999997</v>
      </c>
      <c r="G26" s="4">
        <v>36770228.240000002</v>
      </c>
      <c r="H26" s="12">
        <f t="shared" si="1"/>
        <v>-5360048.9799999967</v>
      </c>
    </row>
    <row r="27" spans="2:8" ht="20.100000000000001" customHeight="1" x14ac:dyDescent="0.2">
      <c r="B27" s="15" t="s">
        <v>30</v>
      </c>
      <c r="C27" s="8">
        <f>SUM(C28:C36)</f>
        <v>1016709700</v>
      </c>
      <c r="D27" s="8">
        <f>SUM(D28:D36)</f>
        <v>0</v>
      </c>
      <c r="E27" s="8">
        <f>D27+C27</f>
        <v>1016709700</v>
      </c>
      <c r="F27" s="8">
        <f>SUM(F28:F36)</f>
        <v>1034115432.8500001</v>
      </c>
      <c r="G27" s="8">
        <f>SUM(G28:G36)</f>
        <v>1013907587.4599999</v>
      </c>
      <c r="H27" s="8">
        <f t="shared" si="1"/>
        <v>-17405732.850000143</v>
      </c>
    </row>
    <row r="28" spans="2:8" x14ac:dyDescent="0.2">
      <c r="B28" s="20" t="s">
        <v>31</v>
      </c>
      <c r="C28" s="4">
        <v>350229200</v>
      </c>
      <c r="D28" s="5">
        <v>0</v>
      </c>
      <c r="E28" s="10">
        <f t="shared" ref="E28:E36" si="2">C28+D28</f>
        <v>350229200</v>
      </c>
      <c r="F28" s="4">
        <v>357541369.17000002</v>
      </c>
      <c r="G28" s="4">
        <v>355329350.64999998</v>
      </c>
      <c r="H28" s="12">
        <f t="shared" si="1"/>
        <v>-7312169.1700000167</v>
      </c>
    </row>
    <row r="29" spans="2:8" x14ac:dyDescent="0.2">
      <c r="B29" s="20" t="s">
        <v>32</v>
      </c>
      <c r="C29" s="4">
        <v>4934000</v>
      </c>
      <c r="D29" s="5">
        <v>0</v>
      </c>
      <c r="E29" s="10">
        <f t="shared" si="2"/>
        <v>4934000</v>
      </c>
      <c r="F29" s="4">
        <v>6291134</v>
      </c>
      <c r="G29" s="4">
        <v>6291130.9699999997</v>
      </c>
      <c r="H29" s="12">
        <f t="shared" si="1"/>
        <v>-1357134</v>
      </c>
    </row>
    <row r="30" spans="2:8" ht="12" customHeight="1" x14ac:dyDescent="0.2">
      <c r="B30" s="20" t="s">
        <v>33</v>
      </c>
      <c r="C30" s="4">
        <v>196731000</v>
      </c>
      <c r="D30" s="5">
        <v>0</v>
      </c>
      <c r="E30" s="10">
        <f t="shared" si="2"/>
        <v>196731000</v>
      </c>
      <c r="F30" s="4">
        <v>51383150.659999996</v>
      </c>
      <c r="G30" s="4">
        <v>204496785.81999999</v>
      </c>
      <c r="H30" s="12">
        <f t="shared" si="1"/>
        <v>145347849.34</v>
      </c>
    </row>
    <row r="31" spans="2:8" x14ac:dyDescent="0.2">
      <c r="B31" s="20" t="s">
        <v>34</v>
      </c>
      <c r="C31" s="4">
        <v>309738500</v>
      </c>
      <c r="D31" s="5">
        <v>0</v>
      </c>
      <c r="E31" s="10">
        <f t="shared" si="2"/>
        <v>309738500</v>
      </c>
      <c r="F31" s="4">
        <v>256801103.22999999</v>
      </c>
      <c r="G31" s="4">
        <v>256109347.31999999</v>
      </c>
      <c r="H31" s="12">
        <f t="shared" si="1"/>
        <v>52937396.770000011</v>
      </c>
    </row>
    <row r="32" spans="2:8" ht="24" x14ac:dyDescent="0.2">
      <c r="B32" s="20" t="s">
        <v>35</v>
      </c>
      <c r="C32" s="4">
        <v>91329500</v>
      </c>
      <c r="D32" s="5">
        <v>0</v>
      </c>
      <c r="E32" s="10">
        <f t="shared" si="2"/>
        <v>91329500</v>
      </c>
      <c r="F32" s="4">
        <v>114865680.63</v>
      </c>
      <c r="G32" s="4">
        <v>104234503.31</v>
      </c>
      <c r="H32" s="12">
        <f t="shared" si="1"/>
        <v>-23536180.629999995</v>
      </c>
    </row>
    <row r="33" spans="2:8" x14ac:dyDescent="0.2">
      <c r="B33" s="20" t="s">
        <v>36</v>
      </c>
      <c r="C33" s="4">
        <v>15324000</v>
      </c>
      <c r="D33" s="5">
        <v>0</v>
      </c>
      <c r="E33" s="10">
        <f t="shared" si="2"/>
        <v>15324000</v>
      </c>
      <c r="F33" s="4">
        <v>28451075.25</v>
      </c>
      <c r="G33" s="4">
        <v>28672284.579999998</v>
      </c>
      <c r="H33" s="12">
        <f t="shared" si="1"/>
        <v>-13127075.25</v>
      </c>
    </row>
    <row r="34" spans="2:8" x14ac:dyDescent="0.2">
      <c r="B34" s="20" t="s">
        <v>37</v>
      </c>
      <c r="C34" s="4">
        <v>1338500</v>
      </c>
      <c r="D34" s="5">
        <v>0</v>
      </c>
      <c r="E34" s="10">
        <f t="shared" si="2"/>
        <v>1338500</v>
      </c>
      <c r="F34" s="4">
        <v>1256588.69</v>
      </c>
      <c r="G34" s="4">
        <v>1267073.81</v>
      </c>
      <c r="H34" s="12">
        <f t="shared" si="1"/>
        <v>81911.310000000056</v>
      </c>
    </row>
    <row r="35" spans="2:8" x14ac:dyDescent="0.2">
      <c r="B35" s="20" t="s">
        <v>38</v>
      </c>
      <c r="C35" s="4">
        <v>5754000</v>
      </c>
      <c r="D35" s="5">
        <v>0</v>
      </c>
      <c r="E35" s="10">
        <f t="shared" si="2"/>
        <v>5754000</v>
      </c>
      <c r="F35" s="4">
        <v>10464642.369999999</v>
      </c>
      <c r="G35" s="4">
        <v>10511695.48</v>
      </c>
      <c r="H35" s="12">
        <f t="shared" si="1"/>
        <v>-4710642.3699999992</v>
      </c>
    </row>
    <row r="36" spans="2:8" x14ac:dyDescent="0.2">
      <c r="B36" s="20" t="s">
        <v>39</v>
      </c>
      <c r="C36" s="4">
        <v>41331000</v>
      </c>
      <c r="D36" s="5">
        <v>0</v>
      </c>
      <c r="E36" s="10">
        <f t="shared" si="2"/>
        <v>41331000</v>
      </c>
      <c r="F36" s="4">
        <v>207060688.84999999</v>
      </c>
      <c r="G36" s="4">
        <v>46995415.520000003</v>
      </c>
      <c r="H36" s="12">
        <f t="shared" si="1"/>
        <v>-165729688.84999999</v>
      </c>
    </row>
    <row r="37" spans="2:8" ht="20.100000000000001" customHeight="1" x14ac:dyDescent="0.2">
      <c r="B37" s="21" t="s">
        <v>40</v>
      </c>
      <c r="C37" s="8">
        <f>SUM(C38:C46)</f>
        <v>200911000</v>
      </c>
      <c r="D37" s="8">
        <f>SUM(D38:D46)</f>
        <v>0</v>
      </c>
      <c r="E37" s="8">
        <f>C37+D37</f>
        <v>200911000</v>
      </c>
      <c r="F37" s="8">
        <f>SUM(F38:F46)</f>
        <v>199163011.07000002</v>
      </c>
      <c r="G37" s="8">
        <f>SUM(G38:G46)</f>
        <v>197936247.64000002</v>
      </c>
      <c r="H37" s="8">
        <f t="shared" si="1"/>
        <v>1747988.9299999774</v>
      </c>
    </row>
    <row r="38" spans="2:8" ht="12" customHeight="1" x14ac:dyDescent="0.2">
      <c r="B38" s="20" t="s">
        <v>41</v>
      </c>
      <c r="C38" s="4">
        <v>0</v>
      </c>
      <c r="D38" s="5">
        <v>0</v>
      </c>
      <c r="E38" s="10">
        <f t="shared" ref="E38:E78" si="3">C38+D38</f>
        <v>0</v>
      </c>
      <c r="F38" s="4">
        <v>0</v>
      </c>
      <c r="G38" s="4">
        <v>0</v>
      </c>
      <c r="H38" s="12">
        <f t="shared" si="1"/>
        <v>0</v>
      </c>
    </row>
    <row r="39" spans="2:8" ht="12" customHeight="1" x14ac:dyDescent="0.2">
      <c r="B39" s="20" t="s">
        <v>42</v>
      </c>
      <c r="C39" s="4">
        <v>0</v>
      </c>
      <c r="D39" s="5">
        <v>0</v>
      </c>
      <c r="E39" s="10">
        <f t="shared" si="3"/>
        <v>0</v>
      </c>
      <c r="F39" s="4">
        <v>0</v>
      </c>
      <c r="G39" s="4">
        <v>0</v>
      </c>
      <c r="H39" s="12">
        <f t="shared" si="1"/>
        <v>0</v>
      </c>
    </row>
    <row r="40" spans="2:8" ht="12" customHeight="1" x14ac:dyDescent="0.2">
      <c r="B40" s="20" t="s">
        <v>43</v>
      </c>
      <c r="C40" s="4">
        <v>0</v>
      </c>
      <c r="D40" s="5">
        <v>0</v>
      </c>
      <c r="E40" s="10">
        <f t="shared" si="3"/>
        <v>0</v>
      </c>
      <c r="F40" s="4">
        <v>0</v>
      </c>
      <c r="G40" s="4">
        <v>0</v>
      </c>
      <c r="H40" s="12">
        <f t="shared" si="1"/>
        <v>0</v>
      </c>
    </row>
    <row r="41" spans="2:8" ht="12" customHeight="1" x14ac:dyDescent="0.2">
      <c r="B41" s="20" t="s">
        <v>44</v>
      </c>
      <c r="C41" s="4">
        <v>1512000</v>
      </c>
      <c r="D41" s="5">
        <v>0</v>
      </c>
      <c r="E41" s="10">
        <f t="shared" si="3"/>
        <v>1512000</v>
      </c>
      <c r="F41" s="4">
        <v>1984877.62</v>
      </c>
      <c r="G41" s="4">
        <v>1987454.3</v>
      </c>
      <c r="H41" s="12">
        <f t="shared" ref="H41:H72" si="4">E41-F41</f>
        <v>-472877.62000000011</v>
      </c>
    </row>
    <row r="42" spans="2:8" ht="12" customHeight="1" x14ac:dyDescent="0.2">
      <c r="B42" s="20" t="s">
        <v>45</v>
      </c>
      <c r="C42" s="4">
        <v>190749000</v>
      </c>
      <c r="D42" s="5">
        <v>0</v>
      </c>
      <c r="E42" s="10">
        <f t="shared" si="3"/>
        <v>190749000</v>
      </c>
      <c r="F42" s="4">
        <v>185208302.27000001</v>
      </c>
      <c r="G42" s="4">
        <v>184067362.13</v>
      </c>
      <c r="H42" s="12">
        <f t="shared" si="4"/>
        <v>5540697.7299999893</v>
      </c>
    </row>
    <row r="43" spans="2:8" ht="12" customHeight="1" x14ac:dyDescent="0.2">
      <c r="B43" s="20" t="s">
        <v>46</v>
      </c>
      <c r="C43" s="4">
        <v>0</v>
      </c>
      <c r="D43" s="5">
        <v>0</v>
      </c>
      <c r="E43" s="10">
        <f t="shared" si="3"/>
        <v>0</v>
      </c>
      <c r="F43" s="4">
        <v>0</v>
      </c>
      <c r="G43" s="4">
        <v>0</v>
      </c>
      <c r="H43" s="12">
        <f t="shared" si="4"/>
        <v>0</v>
      </c>
    </row>
    <row r="44" spans="2:8" ht="12" customHeight="1" x14ac:dyDescent="0.2">
      <c r="B44" s="20" t="s">
        <v>47</v>
      </c>
      <c r="C44" s="4">
        <v>0</v>
      </c>
      <c r="D44" s="5">
        <v>0</v>
      </c>
      <c r="E44" s="10">
        <f t="shared" si="3"/>
        <v>0</v>
      </c>
      <c r="F44" s="4">
        <v>0</v>
      </c>
      <c r="G44" s="4">
        <v>0</v>
      </c>
      <c r="H44" s="12">
        <f t="shared" si="4"/>
        <v>0</v>
      </c>
    </row>
    <row r="45" spans="2:8" ht="12" customHeight="1" x14ac:dyDescent="0.2">
      <c r="B45" s="20" t="s">
        <v>48</v>
      </c>
      <c r="C45" s="4">
        <v>8650000</v>
      </c>
      <c r="D45" s="5">
        <v>0</v>
      </c>
      <c r="E45" s="10">
        <f t="shared" si="3"/>
        <v>8650000</v>
      </c>
      <c r="F45" s="4">
        <v>11969831.18</v>
      </c>
      <c r="G45" s="4">
        <v>11881431.210000001</v>
      </c>
      <c r="H45" s="12">
        <f t="shared" si="4"/>
        <v>-3319831.1799999997</v>
      </c>
    </row>
    <row r="46" spans="2:8" ht="12" customHeight="1" thickBot="1" x14ac:dyDescent="0.25">
      <c r="B46" s="22" t="s">
        <v>49</v>
      </c>
      <c r="C46" s="6">
        <v>0</v>
      </c>
      <c r="D46" s="7">
        <v>0</v>
      </c>
      <c r="E46" s="11">
        <f t="shared" si="3"/>
        <v>0</v>
      </c>
      <c r="F46" s="6">
        <v>0</v>
      </c>
      <c r="G46" s="6">
        <v>0</v>
      </c>
      <c r="H46" s="13">
        <f t="shared" si="4"/>
        <v>0</v>
      </c>
    </row>
    <row r="47" spans="2:8" ht="20.100000000000001" customHeight="1" x14ac:dyDescent="0.2">
      <c r="B47" s="15" t="s">
        <v>50</v>
      </c>
      <c r="C47" s="14">
        <f>SUM(C48:C56)</f>
        <v>214252552</v>
      </c>
      <c r="D47" s="14">
        <f>SUM(D48:D56)</f>
        <v>122407202</v>
      </c>
      <c r="E47" s="14">
        <f t="shared" si="3"/>
        <v>336659754</v>
      </c>
      <c r="F47" s="14">
        <f>SUM(F48:F56)</f>
        <v>482524583.85999995</v>
      </c>
      <c r="G47" s="14">
        <f>SUM(G48:G56)</f>
        <v>482379011.03000003</v>
      </c>
      <c r="H47" s="14">
        <f t="shared" si="4"/>
        <v>-145864829.85999995</v>
      </c>
    </row>
    <row r="48" spans="2:8" x14ac:dyDescent="0.2">
      <c r="B48" s="20" t="s">
        <v>51</v>
      </c>
      <c r="C48" s="4">
        <v>140000</v>
      </c>
      <c r="D48" s="5">
        <v>0</v>
      </c>
      <c r="E48" s="10">
        <f t="shared" si="3"/>
        <v>140000</v>
      </c>
      <c r="F48" s="4">
        <v>8111905.9400000004</v>
      </c>
      <c r="G48" s="4">
        <v>8111905.9400000004</v>
      </c>
      <c r="H48" s="12">
        <f t="shared" si="4"/>
        <v>-7971905.9400000004</v>
      </c>
    </row>
    <row r="49" spans="2:8" x14ac:dyDescent="0.2">
      <c r="B49" s="20" t="s">
        <v>52</v>
      </c>
      <c r="C49" s="4">
        <v>0</v>
      </c>
      <c r="D49" s="5">
        <v>0</v>
      </c>
      <c r="E49" s="10">
        <f t="shared" si="3"/>
        <v>0</v>
      </c>
      <c r="F49" s="4">
        <v>174330</v>
      </c>
      <c r="G49" s="4">
        <v>174330</v>
      </c>
      <c r="H49" s="12">
        <f t="shared" si="4"/>
        <v>-174330</v>
      </c>
    </row>
    <row r="50" spans="2:8" x14ac:dyDescent="0.2">
      <c r="B50" s="20" t="s">
        <v>53</v>
      </c>
      <c r="C50" s="4">
        <v>0</v>
      </c>
      <c r="D50" s="5">
        <v>0</v>
      </c>
      <c r="E50" s="10">
        <f t="shared" si="3"/>
        <v>0</v>
      </c>
      <c r="F50" s="4">
        <v>4426888.8</v>
      </c>
      <c r="G50" s="4">
        <v>4426888.8</v>
      </c>
      <c r="H50" s="12">
        <f t="shared" si="4"/>
        <v>-4426888.8</v>
      </c>
    </row>
    <row r="51" spans="2:8" x14ac:dyDescent="0.2">
      <c r="B51" s="20" t="s">
        <v>54</v>
      </c>
      <c r="C51" s="4">
        <v>68250000</v>
      </c>
      <c r="D51" s="5">
        <v>19375000</v>
      </c>
      <c r="E51" s="10">
        <f t="shared" si="3"/>
        <v>87625000</v>
      </c>
      <c r="F51" s="4">
        <v>173957997.41</v>
      </c>
      <c r="G51" s="4">
        <v>173957997.41</v>
      </c>
      <c r="H51" s="12">
        <f t="shared" si="4"/>
        <v>-86332997.409999996</v>
      </c>
    </row>
    <row r="52" spans="2:8" x14ac:dyDescent="0.2">
      <c r="B52" s="20" t="s">
        <v>55</v>
      </c>
      <c r="C52" s="4">
        <v>0</v>
      </c>
      <c r="D52" s="5">
        <v>0</v>
      </c>
      <c r="E52" s="10">
        <f t="shared" si="3"/>
        <v>0</v>
      </c>
      <c r="F52" s="4">
        <v>0</v>
      </c>
      <c r="G52" s="4">
        <v>0</v>
      </c>
      <c r="H52" s="12">
        <f t="shared" si="4"/>
        <v>0</v>
      </c>
    </row>
    <row r="53" spans="2:8" x14ac:dyDescent="0.2">
      <c r="B53" s="20" t="s">
        <v>56</v>
      </c>
      <c r="C53" s="4">
        <v>106862552</v>
      </c>
      <c r="D53" s="5">
        <v>7308135</v>
      </c>
      <c r="E53" s="10">
        <f t="shared" si="3"/>
        <v>114170687</v>
      </c>
      <c r="F53" s="4">
        <v>295203131.14999998</v>
      </c>
      <c r="G53" s="4">
        <v>295057558.31999999</v>
      </c>
      <c r="H53" s="12">
        <f t="shared" si="4"/>
        <v>-181032444.14999998</v>
      </c>
    </row>
    <row r="54" spans="2:8" x14ac:dyDescent="0.2">
      <c r="B54" s="20" t="s">
        <v>57</v>
      </c>
      <c r="C54" s="4">
        <v>0</v>
      </c>
      <c r="D54" s="5">
        <v>0</v>
      </c>
      <c r="E54" s="10">
        <f t="shared" si="3"/>
        <v>0</v>
      </c>
      <c r="F54" s="4">
        <v>0</v>
      </c>
      <c r="G54" s="4">
        <v>0</v>
      </c>
      <c r="H54" s="12">
        <f t="shared" si="4"/>
        <v>0</v>
      </c>
    </row>
    <row r="55" spans="2:8" x14ac:dyDescent="0.2">
      <c r="B55" s="20" t="s">
        <v>58</v>
      </c>
      <c r="C55" s="4">
        <v>39000000</v>
      </c>
      <c r="D55" s="5">
        <v>95724067</v>
      </c>
      <c r="E55" s="10">
        <f t="shared" si="3"/>
        <v>134724067</v>
      </c>
      <c r="F55" s="4">
        <v>650330.56000000006</v>
      </c>
      <c r="G55" s="4">
        <v>650330.56000000006</v>
      </c>
      <c r="H55" s="12">
        <f t="shared" si="4"/>
        <v>134073736.44</v>
      </c>
    </row>
    <row r="56" spans="2:8" x14ac:dyDescent="0.2">
      <c r="B56" s="20" t="s">
        <v>59</v>
      </c>
      <c r="C56" s="4">
        <v>0</v>
      </c>
      <c r="D56" s="5">
        <v>0</v>
      </c>
      <c r="E56" s="10">
        <f t="shared" si="3"/>
        <v>0</v>
      </c>
      <c r="F56" s="4">
        <v>0</v>
      </c>
      <c r="G56" s="4">
        <v>0</v>
      </c>
      <c r="H56" s="12">
        <f t="shared" si="4"/>
        <v>0</v>
      </c>
    </row>
    <row r="57" spans="2:8" ht="20.100000000000001" customHeight="1" x14ac:dyDescent="0.2">
      <c r="B57" s="15" t="s">
        <v>60</v>
      </c>
      <c r="C57" s="8">
        <f>SUM(C58:C60)</f>
        <v>623725060</v>
      </c>
      <c r="D57" s="8">
        <f>SUM(D58:D60)</f>
        <v>643637747</v>
      </c>
      <c r="E57" s="8">
        <f t="shared" si="3"/>
        <v>1267362807</v>
      </c>
      <c r="F57" s="8">
        <f>SUM(F58:F60)</f>
        <v>1120292788.6900001</v>
      </c>
      <c r="G57" s="8">
        <f>SUM(G58:G60)</f>
        <v>1118964550.25</v>
      </c>
      <c r="H57" s="8">
        <f t="shared" si="4"/>
        <v>147070018.30999994</v>
      </c>
    </row>
    <row r="58" spans="2:8" x14ac:dyDescent="0.2">
      <c r="B58" s="20" t="s">
        <v>61</v>
      </c>
      <c r="C58" s="4">
        <v>587675060</v>
      </c>
      <c r="D58" s="5">
        <v>444437877</v>
      </c>
      <c r="E58" s="10">
        <f t="shared" si="3"/>
        <v>1032112937</v>
      </c>
      <c r="F58" s="4">
        <v>833163719.25</v>
      </c>
      <c r="G58" s="4">
        <v>831835480.80999994</v>
      </c>
      <c r="H58" s="12">
        <f t="shared" si="4"/>
        <v>198949217.75</v>
      </c>
    </row>
    <row r="59" spans="2:8" x14ac:dyDescent="0.2">
      <c r="B59" s="20" t="s">
        <v>62</v>
      </c>
      <c r="C59" s="4">
        <v>36050000</v>
      </c>
      <c r="D59" s="5">
        <v>199199870</v>
      </c>
      <c r="E59" s="10">
        <f t="shared" si="3"/>
        <v>235249870</v>
      </c>
      <c r="F59" s="4">
        <v>287129069.44</v>
      </c>
      <c r="G59" s="4">
        <v>287129069.44</v>
      </c>
      <c r="H59" s="10">
        <f t="shared" si="4"/>
        <v>-51879199.439999998</v>
      </c>
    </row>
    <row r="60" spans="2:8" x14ac:dyDescent="0.2">
      <c r="B60" s="20" t="s">
        <v>63</v>
      </c>
      <c r="C60" s="4">
        <v>0</v>
      </c>
      <c r="D60" s="5">
        <v>0</v>
      </c>
      <c r="E60" s="10">
        <f t="shared" si="3"/>
        <v>0</v>
      </c>
      <c r="F60" s="4">
        <v>0</v>
      </c>
      <c r="G60" s="4">
        <v>0</v>
      </c>
      <c r="H60" s="10">
        <f t="shared" si="4"/>
        <v>0</v>
      </c>
    </row>
    <row r="61" spans="2:8" ht="20.100000000000001" customHeight="1" x14ac:dyDescent="0.2">
      <c r="B61" s="21" t="s">
        <v>64</v>
      </c>
      <c r="C61" s="8">
        <f>SUM(C62:C68)</f>
        <v>0</v>
      </c>
      <c r="D61" s="9">
        <f>SUM(D62:D68)</f>
        <v>0</v>
      </c>
      <c r="E61" s="9">
        <f t="shared" si="3"/>
        <v>0</v>
      </c>
      <c r="F61" s="8">
        <f>SUM(F62:F68)</f>
        <v>0</v>
      </c>
      <c r="G61" s="8">
        <f>SUM(G62:G68)</f>
        <v>0</v>
      </c>
      <c r="H61" s="9">
        <f t="shared" si="4"/>
        <v>0</v>
      </c>
    </row>
    <row r="62" spans="2:8" ht="12" customHeight="1" x14ac:dyDescent="0.2">
      <c r="B62" s="20" t="s">
        <v>65</v>
      </c>
      <c r="C62" s="4">
        <v>0</v>
      </c>
      <c r="D62" s="5">
        <v>0</v>
      </c>
      <c r="E62" s="10">
        <f t="shared" si="3"/>
        <v>0</v>
      </c>
      <c r="F62" s="4">
        <v>0</v>
      </c>
      <c r="G62" s="4">
        <v>0</v>
      </c>
      <c r="H62" s="10">
        <f t="shared" si="4"/>
        <v>0</v>
      </c>
    </row>
    <row r="63" spans="2:8" ht="12" customHeight="1" x14ac:dyDescent="0.2">
      <c r="B63" s="20" t="s">
        <v>66</v>
      </c>
      <c r="C63" s="4">
        <v>0</v>
      </c>
      <c r="D63" s="5">
        <v>0</v>
      </c>
      <c r="E63" s="10">
        <f t="shared" si="3"/>
        <v>0</v>
      </c>
      <c r="F63" s="4">
        <v>0</v>
      </c>
      <c r="G63" s="4">
        <v>0</v>
      </c>
      <c r="H63" s="10">
        <f t="shared" si="4"/>
        <v>0</v>
      </c>
    </row>
    <row r="64" spans="2:8" ht="12" customHeight="1" x14ac:dyDescent="0.2">
      <c r="B64" s="20" t="s">
        <v>67</v>
      </c>
      <c r="C64" s="4">
        <v>0</v>
      </c>
      <c r="D64" s="5">
        <v>0</v>
      </c>
      <c r="E64" s="10">
        <f t="shared" si="3"/>
        <v>0</v>
      </c>
      <c r="F64" s="4">
        <v>0</v>
      </c>
      <c r="G64" s="4">
        <v>0</v>
      </c>
      <c r="H64" s="10">
        <f t="shared" si="4"/>
        <v>0</v>
      </c>
    </row>
    <row r="65" spans="2:8" ht="12" customHeight="1" x14ac:dyDescent="0.2">
      <c r="B65" s="20" t="s">
        <v>68</v>
      </c>
      <c r="C65" s="4">
        <v>0</v>
      </c>
      <c r="D65" s="5">
        <v>0</v>
      </c>
      <c r="E65" s="10">
        <f t="shared" si="3"/>
        <v>0</v>
      </c>
      <c r="F65" s="4">
        <v>0</v>
      </c>
      <c r="G65" s="4">
        <v>0</v>
      </c>
      <c r="H65" s="10">
        <f t="shared" si="4"/>
        <v>0</v>
      </c>
    </row>
    <row r="66" spans="2:8" ht="12" customHeight="1" x14ac:dyDescent="0.2">
      <c r="B66" s="20" t="s">
        <v>69</v>
      </c>
      <c r="C66" s="4">
        <v>0</v>
      </c>
      <c r="D66" s="5">
        <v>0</v>
      </c>
      <c r="E66" s="10">
        <f t="shared" si="3"/>
        <v>0</v>
      </c>
      <c r="F66" s="4">
        <v>0</v>
      </c>
      <c r="G66" s="4">
        <v>0</v>
      </c>
      <c r="H66" s="10">
        <f t="shared" si="4"/>
        <v>0</v>
      </c>
    </row>
    <row r="67" spans="2:8" ht="12" customHeight="1" x14ac:dyDescent="0.2">
      <c r="B67" s="20" t="s">
        <v>70</v>
      </c>
      <c r="C67" s="4">
        <v>0</v>
      </c>
      <c r="D67" s="5">
        <v>0</v>
      </c>
      <c r="E67" s="10">
        <f t="shared" si="3"/>
        <v>0</v>
      </c>
      <c r="F67" s="4">
        <v>0</v>
      </c>
      <c r="G67" s="4">
        <v>0</v>
      </c>
      <c r="H67" s="10">
        <f t="shared" si="4"/>
        <v>0</v>
      </c>
    </row>
    <row r="68" spans="2:8" ht="12" customHeight="1" x14ac:dyDescent="0.2">
      <c r="B68" s="20" t="s">
        <v>71</v>
      </c>
      <c r="C68" s="4">
        <v>0</v>
      </c>
      <c r="D68" s="5">
        <v>0</v>
      </c>
      <c r="E68" s="10">
        <f t="shared" si="3"/>
        <v>0</v>
      </c>
      <c r="F68" s="4">
        <v>0</v>
      </c>
      <c r="G68" s="4">
        <v>0</v>
      </c>
      <c r="H68" s="10">
        <f t="shared" si="4"/>
        <v>0</v>
      </c>
    </row>
    <row r="69" spans="2:8" ht="20.100000000000001" customHeight="1" x14ac:dyDescent="0.2">
      <c r="B69" s="21" t="s">
        <v>72</v>
      </c>
      <c r="C69" s="8">
        <f>SUM(C70:C72)</f>
        <v>174204000</v>
      </c>
      <c r="D69" s="9">
        <f>SUM(D70:D72)</f>
        <v>0</v>
      </c>
      <c r="E69" s="9">
        <f t="shared" si="3"/>
        <v>174204000</v>
      </c>
      <c r="F69" s="8">
        <f>SUM(F70:F72)</f>
        <v>183852748.47999999</v>
      </c>
      <c r="G69" s="9">
        <f>SUM(G70:G72)</f>
        <v>167097132.75999999</v>
      </c>
      <c r="H69" s="9">
        <f t="shared" si="4"/>
        <v>-9648748.4799999893</v>
      </c>
    </row>
    <row r="70" spans="2:8" x14ac:dyDescent="0.2">
      <c r="B70" s="19" t="s">
        <v>73</v>
      </c>
      <c r="C70" s="4">
        <v>0</v>
      </c>
      <c r="D70" s="5">
        <v>0</v>
      </c>
      <c r="E70" s="10">
        <f t="shared" si="3"/>
        <v>0</v>
      </c>
      <c r="F70" s="4">
        <v>0</v>
      </c>
      <c r="G70" s="5">
        <v>0</v>
      </c>
      <c r="H70" s="10">
        <f t="shared" si="4"/>
        <v>0</v>
      </c>
    </row>
    <row r="71" spans="2:8" x14ac:dyDescent="0.2">
      <c r="B71" s="19" t="s">
        <v>74</v>
      </c>
      <c r="C71" s="4">
        <v>174204000</v>
      </c>
      <c r="D71" s="5">
        <v>0</v>
      </c>
      <c r="E71" s="10">
        <f t="shared" si="3"/>
        <v>174204000</v>
      </c>
      <c r="F71" s="4">
        <v>183852748.47999999</v>
      </c>
      <c r="G71" s="5">
        <v>167097132.75999999</v>
      </c>
      <c r="H71" s="10">
        <f t="shared" si="4"/>
        <v>-9648748.4799999893</v>
      </c>
    </row>
    <row r="72" spans="2:8" x14ac:dyDescent="0.2">
      <c r="B72" s="19" t="s">
        <v>75</v>
      </c>
      <c r="C72" s="4">
        <v>0</v>
      </c>
      <c r="D72" s="5">
        <v>0</v>
      </c>
      <c r="E72" s="10">
        <f t="shared" si="3"/>
        <v>0</v>
      </c>
      <c r="F72" s="4">
        <v>0</v>
      </c>
      <c r="G72" s="5">
        <v>0</v>
      </c>
      <c r="H72" s="10">
        <f t="shared" si="4"/>
        <v>0</v>
      </c>
    </row>
    <row r="73" spans="2:8" ht="20.100000000000001" customHeight="1" x14ac:dyDescent="0.2">
      <c r="B73" s="15" t="s">
        <v>76</v>
      </c>
      <c r="C73" s="8">
        <f>SUM(C74:C80)</f>
        <v>75000000</v>
      </c>
      <c r="D73" s="9">
        <f>SUM(D74:D80)</f>
        <v>0</v>
      </c>
      <c r="E73" s="9">
        <f t="shared" si="3"/>
        <v>75000000</v>
      </c>
      <c r="F73" s="8">
        <f>SUM(F74:F80)</f>
        <v>77649927.020000011</v>
      </c>
      <c r="G73" s="9">
        <f>SUM(G74:G80)</f>
        <v>77649927.020000011</v>
      </c>
      <c r="H73" s="9">
        <f t="shared" ref="H73:H79" si="5">E73-F73</f>
        <v>-2649927.0200000107</v>
      </c>
    </row>
    <row r="74" spans="2:8" x14ac:dyDescent="0.2">
      <c r="B74" s="20" t="s">
        <v>77</v>
      </c>
      <c r="C74" s="4">
        <v>22925700</v>
      </c>
      <c r="D74" s="5">
        <v>0</v>
      </c>
      <c r="E74" s="10">
        <f>C74+D74</f>
        <v>22925700</v>
      </c>
      <c r="F74" s="4">
        <v>22925700</v>
      </c>
      <c r="G74" s="4">
        <v>22925700</v>
      </c>
      <c r="H74" s="10">
        <f>E74-F74</f>
        <v>0</v>
      </c>
    </row>
    <row r="75" spans="2:8" x14ac:dyDescent="0.2">
      <c r="B75" s="20" t="s">
        <v>78</v>
      </c>
      <c r="C75" s="4">
        <v>0</v>
      </c>
      <c r="D75" s="5">
        <v>0</v>
      </c>
      <c r="E75" s="10">
        <f t="shared" si="3"/>
        <v>0</v>
      </c>
      <c r="F75" s="4">
        <v>0</v>
      </c>
      <c r="G75" s="5">
        <v>0</v>
      </c>
      <c r="H75" s="10">
        <f t="shared" si="5"/>
        <v>0</v>
      </c>
    </row>
    <row r="76" spans="2:8" x14ac:dyDescent="0.2">
      <c r="B76" s="20" t="s">
        <v>79</v>
      </c>
      <c r="C76" s="4">
        <v>0</v>
      </c>
      <c r="D76" s="5">
        <v>0</v>
      </c>
      <c r="E76" s="10">
        <f t="shared" si="3"/>
        <v>0</v>
      </c>
      <c r="F76" s="4">
        <v>0</v>
      </c>
      <c r="G76" s="5">
        <v>0</v>
      </c>
      <c r="H76" s="10">
        <f t="shared" si="5"/>
        <v>0</v>
      </c>
    </row>
    <row r="77" spans="2:8" x14ac:dyDescent="0.2">
      <c r="B77" s="20" t="s">
        <v>80</v>
      </c>
      <c r="C77" s="4">
        <v>0</v>
      </c>
      <c r="D77" s="5">
        <v>0</v>
      </c>
      <c r="E77" s="10">
        <f t="shared" si="3"/>
        <v>0</v>
      </c>
      <c r="F77" s="4">
        <v>0</v>
      </c>
      <c r="G77" s="5">
        <v>0</v>
      </c>
      <c r="H77" s="10">
        <f t="shared" si="5"/>
        <v>0</v>
      </c>
    </row>
    <row r="78" spans="2:8" x14ac:dyDescent="0.2">
      <c r="B78" s="20" t="s">
        <v>81</v>
      </c>
      <c r="C78" s="4">
        <v>0</v>
      </c>
      <c r="D78" s="5">
        <v>0</v>
      </c>
      <c r="E78" s="10">
        <f t="shared" si="3"/>
        <v>0</v>
      </c>
      <c r="F78" s="4">
        <v>0</v>
      </c>
      <c r="G78" s="5">
        <v>0</v>
      </c>
      <c r="H78" s="10">
        <f t="shared" si="5"/>
        <v>0</v>
      </c>
    </row>
    <row r="79" spans="2:8" x14ac:dyDescent="0.2">
      <c r="B79" s="20" t="s">
        <v>82</v>
      </c>
      <c r="C79" s="4">
        <v>0</v>
      </c>
      <c r="D79" s="5">
        <v>0</v>
      </c>
      <c r="E79" s="10">
        <f>C79+D79</f>
        <v>0</v>
      </c>
      <c r="F79" s="4">
        <v>0</v>
      </c>
      <c r="G79" s="5">
        <v>0</v>
      </c>
      <c r="H79" s="10">
        <f t="shared" si="5"/>
        <v>0</v>
      </c>
    </row>
    <row r="80" spans="2:8" ht="12" customHeight="1" thickBot="1" x14ac:dyDescent="0.25">
      <c r="B80" s="22" t="s">
        <v>83</v>
      </c>
      <c r="C80" s="6">
        <v>52074300</v>
      </c>
      <c r="D80" s="7">
        <v>0</v>
      </c>
      <c r="E80" s="11">
        <f>C80+D80</f>
        <v>52074300</v>
      </c>
      <c r="F80" s="6">
        <v>54724227.020000003</v>
      </c>
      <c r="G80" s="6">
        <v>54724227.020000003</v>
      </c>
      <c r="H80" s="11">
        <f>E80-F80</f>
        <v>-2649927.0200000033</v>
      </c>
    </row>
    <row r="81" spans="2:8" ht="12.75" thickBot="1" x14ac:dyDescent="0.25">
      <c r="B81" s="16" t="s">
        <v>84</v>
      </c>
      <c r="C81" s="17">
        <f>SUM(C73,C69,C61,C57,C47,C27,C37,C17,C9)</f>
        <v>3660855312</v>
      </c>
      <c r="D81" s="17">
        <f>SUM(D73,D69,D61,D57,D47,D37,D27,D17,D9)</f>
        <v>766044949</v>
      </c>
      <c r="E81" s="17">
        <f>C81+D81</f>
        <v>4426900261</v>
      </c>
      <c r="F81" s="17">
        <f>SUM(F73,F69,F61,F57,F47,F37,F17,F27,F9)</f>
        <v>4424419154.4300003</v>
      </c>
      <c r="G81" s="17">
        <f>SUM(G73,G69,G61,G57,G47,G37,G27,G17,G9)</f>
        <v>4395649390.1799994</v>
      </c>
      <c r="H81" s="17">
        <f>E81-F81</f>
        <v>2481106.5699996948</v>
      </c>
    </row>
    <row r="83" spans="2:8" s="24" customFormat="1" x14ac:dyDescent="0.2">
      <c r="C83" s="26"/>
      <c r="D83" s="26"/>
      <c r="E83" s="26"/>
      <c r="F83" s="26"/>
      <c r="G83" s="26"/>
      <c r="H83" s="26"/>
    </row>
    <row r="84" spans="2:8" s="24" customFormat="1" ht="14.25" x14ac:dyDescent="0.2">
      <c r="F84" s="27"/>
    </row>
    <row r="85" spans="2:8" s="24" customFormat="1" ht="24" customHeight="1" x14ac:dyDescent="0.2"/>
    <row r="86" spans="2:8" s="24" customFormat="1" ht="24" customHeight="1" x14ac:dyDescent="0.2">
      <c r="C86" s="25"/>
      <c r="D86" s="25"/>
      <c r="E86" s="25"/>
      <c r="F86" s="25"/>
      <c r="G86" s="25"/>
      <c r="H86" s="25"/>
    </row>
    <row r="87" spans="2:8" s="24" customFormat="1" ht="24" customHeight="1" x14ac:dyDescent="0.2"/>
    <row r="88" spans="2:8" s="24" customFormat="1" ht="24" customHeight="1" x14ac:dyDescent="0.2"/>
    <row r="89" spans="2:8" s="24" customFormat="1" ht="12.75" x14ac:dyDescent="0.2">
      <c r="B89" s="45" t="s">
        <v>87</v>
      </c>
      <c r="C89" s="46"/>
      <c r="D89" s="45" t="s">
        <v>88</v>
      </c>
    </row>
    <row r="90" spans="2:8" s="24" customFormat="1" ht="12.75" x14ac:dyDescent="0.2">
      <c r="B90" s="47" t="s">
        <v>89</v>
      </c>
      <c r="C90" s="46"/>
      <c r="D90" s="48" t="s">
        <v>90</v>
      </c>
    </row>
    <row r="91" spans="2:8" s="24" customFormat="1" ht="12.75" x14ac:dyDescent="0.2">
      <c r="B91" s="47" t="s">
        <v>91</v>
      </c>
      <c r="C91" s="46"/>
      <c r="D91" s="47" t="s">
        <v>91</v>
      </c>
    </row>
    <row r="92" spans="2:8" s="24" customFormat="1" x14ac:dyDescent="0.2"/>
    <row r="93" spans="2:8" s="24" customFormat="1" x14ac:dyDescent="0.2"/>
    <row r="94" spans="2:8" s="24" customFormat="1" x14ac:dyDescent="0.2"/>
    <row r="95" spans="2:8" s="24" customFormat="1" x14ac:dyDescent="0.2"/>
    <row r="96" spans="2:8" s="24" customFormat="1" x14ac:dyDescent="0.2"/>
    <row r="97" s="24" customFormat="1" x14ac:dyDescent="0.2"/>
    <row r="98" s="24" customFormat="1" x14ac:dyDescent="0.2"/>
    <row r="99" s="24" customFormat="1" x14ac:dyDescent="0.2"/>
    <row r="100" s="24" customFormat="1" x14ac:dyDescent="0.2"/>
    <row r="101" s="24" customFormat="1" x14ac:dyDescent="0.2"/>
    <row r="102" s="24" customFormat="1" x14ac:dyDescent="0.2"/>
    <row r="103" s="24" customFormat="1" x14ac:dyDescent="0.2"/>
    <row r="104" s="24" customFormat="1" x14ac:dyDescent="0.2"/>
    <row r="105" s="24" customFormat="1" x14ac:dyDescent="0.2"/>
    <row r="106" s="24" customFormat="1" x14ac:dyDescent="0.2"/>
    <row r="107" s="24" customFormat="1" x14ac:dyDescent="0.2"/>
    <row r="108" s="24" customFormat="1" x14ac:dyDescent="0.2"/>
    <row r="109" s="24" customFormat="1" x14ac:dyDescent="0.2"/>
    <row r="110" s="24" customFormat="1" x14ac:dyDescent="0.2"/>
    <row r="111" s="24" customFormat="1" x14ac:dyDescent="0.2"/>
    <row r="112" s="24" customFormat="1" x14ac:dyDescent="0.2"/>
    <row r="113" s="24" customFormat="1" x14ac:dyDescent="0.2"/>
    <row r="114" s="24" customFormat="1" x14ac:dyDescent="0.2"/>
    <row r="115" s="24" customFormat="1" x14ac:dyDescent="0.2"/>
    <row r="116" s="24" customFormat="1" x14ac:dyDescent="0.2"/>
    <row r="117" s="24" customFormat="1" x14ac:dyDescent="0.2"/>
    <row r="118" s="24" customFormat="1" x14ac:dyDescent="0.2"/>
    <row r="119" s="24" customFormat="1" x14ac:dyDescent="0.2"/>
    <row r="120" s="24" customFormat="1" x14ac:dyDescent="0.2"/>
    <row r="121" s="24" customFormat="1" x14ac:dyDescent="0.2"/>
    <row r="122" s="24" customFormat="1" x14ac:dyDescent="0.2"/>
    <row r="123" s="24" customFormat="1" x14ac:dyDescent="0.2"/>
    <row r="124" s="24" customFormat="1" x14ac:dyDescent="0.2"/>
    <row r="125" s="24" customFormat="1" x14ac:dyDescent="0.2"/>
    <row r="126" s="24" customFormat="1" x14ac:dyDescent="0.2"/>
    <row r="127" s="24" customFormat="1" x14ac:dyDescent="0.2"/>
    <row r="128" s="24" customFormat="1" x14ac:dyDescent="0.2"/>
    <row r="129" s="24" customFormat="1" x14ac:dyDescent="0.2"/>
    <row r="130" s="24" customFormat="1" x14ac:dyDescent="0.2"/>
    <row r="131" s="24" customFormat="1" x14ac:dyDescent="0.2"/>
    <row r="132" s="24" customFormat="1" x14ac:dyDescent="0.2"/>
    <row r="133" s="24" customFormat="1" x14ac:dyDescent="0.2"/>
    <row r="134" s="24" customFormat="1" x14ac:dyDescent="0.2"/>
    <row r="135" s="24" customFormat="1" x14ac:dyDescent="0.2"/>
    <row r="136" s="24" customFormat="1" x14ac:dyDescent="0.2"/>
    <row r="137" s="24" customFormat="1" x14ac:dyDescent="0.2"/>
    <row r="138" s="24" customFormat="1" x14ac:dyDescent="0.2"/>
    <row r="139" s="24" customFormat="1" x14ac:dyDescent="0.2"/>
    <row r="140" s="24" customFormat="1" x14ac:dyDescent="0.2"/>
    <row r="141" s="24" customFormat="1" x14ac:dyDescent="0.2"/>
    <row r="142" s="24" customFormat="1" x14ac:dyDescent="0.2"/>
    <row r="143" s="24" customFormat="1" x14ac:dyDescent="0.2"/>
    <row r="144" s="24" customFormat="1" x14ac:dyDescent="0.2"/>
    <row r="145" s="24" customFormat="1" x14ac:dyDescent="0.2"/>
    <row r="146" s="24" customFormat="1" x14ac:dyDescent="0.2"/>
    <row r="147" s="24" customFormat="1" x14ac:dyDescent="0.2"/>
    <row r="148" s="24" customFormat="1" x14ac:dyDescent="0.2"/>
    <row r="149" s="24" customFormat="1" x14ac:dyDescent="0.2"/>
    <row r="150" s="24" customFormat="1" x14ac:dyDescent="0.2"/>
    <row r="151" s="24" customFormat="1" x14ac:dyDescent="0.2"/>
    <row r="152" s="24" customFormat="1" x14ac:dyDescent="0.2"/>
    <row r="153" s="24" customFormat="1" x14ac:dyDescent="0.2"/>
    <row r="154" s="24" customFormat="1" x14ac:dyDescent="0.2"/>
    <row r="155" s="24" customFormat="1" x14ac:dyDescent="0.2"/>
    <row r="156" s="24" customFormat="1" x14ac:dyDescent="0.2"/>
    <row r="157" s="24" customFormat="1" x14ac:dyDescent="0.2"/>
    <row r="158" s="24" customFormat="1" x14ac:dyDescent="0.2"/>
    <row r="159" s="24" customFormat="1" x14ac:dyDescent="0.2"/>
    <row r="160" s="24" customFormat="1" x14ac:dyDescent="0.2"/>
    <row r="161" s="24" customFormat="1" x14ac:dyDescent="0.2"/>
    <row r="162" s="24" customFormat="1" x14ac:dyDescent="0.2"/>
    <row r="163" s="24" customFormat="1" x14ac:dyDescent="0.2"/>
    <row r="164" s="24" customFormat="1" x14ac:dyDescent="0.2"/>
    <row r="165" s="24" customFormat="1" x14ac:dyDescent="0.2"/>
    <row r="166" s="24" customFormat="1" x14ac:dyDescent="0.2"/>
    <row r="167" s="24" customFormat="1" x14ac:dyDescent="0.2"/>
    <row r="168" s="24" customFormat="1" x14ac:dyDescent="0.2"/>
    <row r="169" s="24" customFormat="1" x14ac:dyDescent="0.2"/>
    <row r="170" s="24" customFormat="1" x14ac:dyDescent="0.2"/>
    <row r="171" s="24" customFormat="1" x14ac:dyDescent="0.2"/>
    <row r="172" s="24" customFormat="1" x14ac:dyDescent="0.2"/>
    <row r="173" s="24" customFormat="1" x14ac:dyDescent="0.2"/>
    <row r="174" s="24" customFormat="1" x14ac:dyDescent="0.2"/>
    <row r="175" s="24" customFormat="1" x14ac:dyDescent="0.2"/>
    <row r="176" s="24" customFormat="1" x14ac:dyDescent="0.2"/>
    <row r="177" s="24" customFormat="1" x14ac:dyDescent="0.2"/>
    <row r="178" s="24" customFormat="1" x14ac:dyDescent="0.2"/>
    <row r="179" s="24" customFormat="1" x14ac:dyDescent="0.2"/>
    <row r="180" s="24" customFormat="1" x14ac:dyDescent="0.2"/>
    <row r="181" s="24" customFormat="1" x14ac:dyDescent="0.2"/>
    <row r="182" s="24" customFormat="1" x14ac:dyDescent="0.2"/>
    <row r="183" s="24" customFormat="1" x14ac:dyDescent="0.2"/>
    <row r="184" s="24" customFormat="1" x14ac:dyDescent="0.2"/>
    <row r="185" s="24" customFormat="1" x14ac:dyDescent="0.2"/>
    <row r="186" s="24" customFormat="1" x14ac:dyDescent="0.2"/>
    <row r="187" s="24" customFormat="1" x14ac:dyDescent="0.2"/>
    <row r="188" s="24" customFormat="1" x14ac:dyDescent="0.2"/>
    <row r="189" s="24" customFormat="1" x14ac:dyDescent="0.2"/>
    <row r="190" s="24" customFormat="1" x14ac:dyDescent="0.2"/>
    <row r="191" s="24" customFormat="1" x14ac:dyDescent="0.2"/>
    <row r="192" s="24" customFormat="1" x14ac:dyDescent="0.2"/>
    <row r="193" s="24" customFormat="1" x14ac:dyDescent="0.2"/>
    <row r="194" s="24" customFormat="1" x14ac:dyDescent="0.2"/>
    <row r="195" s="24" customFormat="1" x14ac:dyDescent="0.2"/>
    <row r="196" s="24" customFormat="1" x14ac:dyDescent="0.2"/>
    <row r="197" s="24" customFormat="1" x14ac:dyDescent="0.2"/>
    <row r="198" s="24" customFormat="1" x14ac:dyDescent="0.2"/>
    <row r="199" s="24" customFormat="1" x14ac:dyDescent="0.2"/>
    <row r="200" s="24" customFormat="1" x14ac:dyDescent="0.2"/>
  </sheetData>
  <mergeCells count="7">
    <mergeCell ref="B2:H2"/>
    <mergeCell ref="B3:H3"/>
    <mergeCell ref="B4:H4"/>
    <mergeCell ref="B5:H5"/>
    <mergeCell ref="B6:B8"/>
    <mergeCell ref="C6:G6"/>
    <mergeCell ref="H6:H7"/>
  </mergeCells>
  <pageMargins left="0.25" right="0.25" top="0.75" bottom="0.75" header="0.3" footer="0.3"/>
  <pageSetup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EAEPE_COG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2026-01-23T17:13:05Z</cp:lastPrinted>
  <dcterms:created xsi:type="dcterms:W3CDTF">2019-12-04T16:22:52Z</dcterms:created>
  <dcterms:modified xsi:type="dcterms:W3CDTF">2026-01-23T17:13:25Z</dcterms:modified>
</cp:coreProperties>
</file>